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8"/>
  <workbookPr/>
  <mc:AlternateContent xmlns:mc="http://schemas.openxmlformats.org/markup-compatibility/2006">
    <mc:Choice Requires="x15">
      <x15ac:absPath xmlns:x15ac="http://schemas.microsoft.com/office/spreadsheetml/2010/11/ac" url="\\INSRV313\VDI_UserData\4079\Desktop\"/>
    </mc:Choice>
  </mc:AlternateContent>
  <xr:revisionPtr revIDLastSave="0" documentId="13_ncr:1_{7AC8CD65-FD10-4370-9882-0BB60C8D7C83}" xr6:coauthVersionLast="36" xr6:coauthVersionMax="47" xr10:uidLastSave="{00000000-0000-0000-0000-000000000000}"/>
  <bookViews>
    <workbookView xWindow="0" yWindow="0" windowWidth="20400" windowHeight="7455"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48" i="38" l="1"/>
  <c r="BA48" i="46"/>
  <c r="BA48" i="45"/>
  <c r="BA48" i="44"/>
  <c r="BA48" i="43"/>
  <c r="BA48" i="42"/>
  <c r="BA48" i="41"/>
  <c r="BA48" i="40"/>
  <c r="BA48" i="39"/>
  <c r="BA48" i="12"/>
  <c r="AP63" i="39"/>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AW48" i="39"/>
  <c r="BE48" i="39" s="1"/>
  <c r="AC49" i="39" s="1"/>
  <c r="AC50" i="39" s="1"/>
  <c r="Q50" i="39"/>
  <c r="BV51" i="39"/>
  <c r="CI3" i="39"/>
  <c r="CI7" i="39"/>
  <c r="CI9" i="39"/>
  <c r="AS62" i="39"/>
  <c r="AS40" i="39" s="1"/>
  <c r="CI6" i="39"/>
  <c r="L49" i="39"/>
  <c r="L50" i="39" s="1"/>
  <c r="AS61" i="39"/>
  <c r="AS36" i="39" s="1"/>
  <c r="G49" i="39"/>
  <c r="AS60" i="39"/>
  <c r="AS32" i="39" s="1"/>
  <c r="AW60" i="39"/>
  <c r="CI10" i="39"/>
  <c r="AS63" i="39"/>
  <c r="AS44" i="39" s="1"/>
  <c r="AC51" i="40"/>
  <c r="AC52" i="40" s="1"/>
  <c r="BE51" i="40"/>
  <c r="BI51" i="40" s="1"/>
  <c r="L49" i="41"/>
  <c r="L50" i="41" s="1"/>
  <c r="AW48"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49" i="38"/>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V51" i="39" l="1"/>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49" i="12"/>
  <c r="L50" i="12" s="1"/>
  <c r="AW51" i="12" s="1"/>
  <c r="CI7" i="12"/>
  <c r="S143" i="18" s="1"/>
  <c r="AK225" i="18" s="1"/>
  <c r="AW48" i="12"/>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<sst xmlns="http://schemas.openxmlformats.org/spreadsheetml/2006/main" count="6831" uniqueCount="2417">
  <si>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</si>
  <si>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</si>
  <si>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</si>
  <si>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</si>
  <si>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</si>
  <si>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</si>
  <si>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</si>
  <si>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</si>
  <si>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</si>
  <si>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</si>
  <si>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</si>
  <si>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</si>
  <si>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</si>
  <si>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</si>
  <si>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</si>
  <si>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</si>
  <si>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</si>
  <si>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</si>
  <si>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</si>
  <si>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</si>
  <si>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</si>
  <si>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</si>
  <si>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</si>
  <si>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</si>
  <si>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</si>
  <si>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</si>
  <si>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</si>
  <si>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</si>
  <si>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</si>
  <si>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</si>
  <si>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</si>
  <si>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</si>
  <si>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</si>
  <si>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</si>
  <si>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</si>
  <si>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</si>
  <si>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</si>
  <si>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</si>
  <si>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</si>
  <si>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</si>
  <si>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</si>
  <si>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</si>
  <si>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</si>
  <si>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</si>
  <si>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</si>
  <si>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</si>
  <si>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</si>
  <si>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</si>
  <si>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</si>
  <si>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</si>
  <si>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</si>
  <si>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</si>
  <si>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</si>
  <si>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</si>
  <si>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</si>
  <si>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</si>
  <si>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</si>
  <si>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</si>
  <si>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</si>
  <si>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</si>
  <si>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</si>
  <si>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</si>
  <si>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</si>
  <si>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</si>
  <si>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</si>
  <si>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</si>
  <si>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</si>
  <si>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</si>
  <si>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</si>
  <si>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</si>
  <si>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</si>
  <si>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</si>
  <si>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</si>
  <si>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</si>
  <si>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</si>
  <si>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</si>
  <si>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</si>
  <si>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</si>
  <si>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</si>
  <si>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</si>
  <si>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</si>
  <si>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</si>
  <si>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</si>
  <si>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</si>
  <si>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</si>
  <si>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</si>
  <si>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</si>
  <si>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</si>
  <si>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</si>
  <si>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</si>
  <si>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</si>
  <si>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</si>
  <si>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</si>
  <si>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</si>
  <si>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</si>
  <si>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</si>
  <si>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</si>
  <si>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</si>
  <si>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</si>
  <si>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</si>
  <si>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</si>
  <si>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</si>
  <si>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</si>
  <si>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</si>
  <si>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</si>
  <si>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</si>
  <si>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</si>
  <si>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</si>
  <si>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</si>
  <si>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</si>
  <si>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</si>
  <si>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</si>
  <si>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</si>
  <si>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</si>
  <si>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</si>
  <si>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</si>
  <si>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</si>
  <si>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</si>
  <si>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</si>
  <si>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</si>
  <si>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</si>
  <si>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</si>
  <si>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</si>
  <si>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</si>
  <si>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</si>
  <si>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</si>
  <si>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</si>
  <si>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</si>
  <si>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</si>
  <si>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</si>
  <si>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</si>
  <si>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</si>
  <si>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</si>
  <si>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</si>
  <si>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</si>
  <si>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</si>
  <si>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</si>
  <si>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</si>
  <si>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</si>
  <si>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</si>
  <si>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</si>
  <si>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</si>
  <si>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</si>
  <si>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</si>
  <si>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</si>
  <si>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</si>
  <si>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</si>
  <si>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</si>
  <si>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</si>
  <si>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</si>
  <si>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</si>
  <si>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</si>
  <si>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</si>
  <si>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</si>
  <si>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</si>
  <si>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</si>
  <si>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</si>
  <si>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</si>
  <si>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</si>
  <si>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</si>
  <si>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</si>
  <si>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</si>
  <si>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</si>
  <si>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</si>
  <si>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</si>
  <si>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</si>
  <si>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</si>
  <si>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</si>
  <si>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</si>
  <si>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</si>
  <si>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</si>
  <si>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</si>
  <si>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</si>
  <si>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</si>
  <si>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</si>
  <si>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</si>
  <si>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</si>
  <si>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</si>
  <si>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</si>
  <si>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</si>
  <si>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</si>
  <si>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</si>
  <si>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</si>
  <si>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</si>
  <si>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</si>
  <si>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</si>
  <si>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</si>
  <si>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</si>
  <si>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</si>
  <si>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</si>
  <si>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</si>
  <si>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</si>
  <si>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</si>
  <si>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</si>
  <si>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</si>
  <si>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</si>
  <si>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</si>
  <si>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</si>
  <si>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</si>
  <si>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</si>
  <si>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</si>
  <si>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</si>
  <si>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</si>
  <si>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</si>
  <si>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</si>
  <si>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</si>
  <si>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</si>
  <si>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</si>
  <si>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</si>
  <si>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</si>
  <si>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</si>
  <si>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</si>
  <si>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</si>
  <si>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</si>
  <si>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</si>
  <si>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</si>
  <si>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</si>
  <si>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</si>
  <si>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</si>
  <si>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</si>
  <si>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</si>
  <si>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</si>
  <si>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</si>
  <si>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</si>
  <si>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</si>
  <si>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</si>
  <si>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</si>
  <si>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</si>
  <si>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</si>
  <si>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</si>
  <si>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</si>
  <si>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</si>
  <si>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</si>
  <si>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</si>
  <si>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</si>
  <si>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</si>
  <si>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</si>
  <si>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</si>
  <si>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</si>
  <si>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</si>
  <si>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</si>
  <si>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</si>
  <si>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</si>
  <si>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</si>
  <si>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</si>
  <si>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</si>
  <si>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</si>
  <si>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</si>
  <si>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</si>
  <si>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</si>
  <si>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</si>
  <si>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</si>
  <si>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</si>
  <si>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</si>
  <si>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</si>
  <si>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</si>
  <si>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</si>
  <si>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</si>
  <si>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</si>
  <si>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</si>
  <si>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</si>
  <si>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</si>
  <si>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</si>
  <si>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</si>
  <si>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</si>
  <si>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</si>
  <si>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</si>
  <si>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</si>
  <si>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</si>
  <si>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</si>
  <si>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</si>
  <si>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</si>
  <si>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</si>
  <si>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</si>
  <si>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</si>
  <si>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</si>
  <si>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</si>
  <si>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</si>
  <si>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</si>
  <si>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</si>
  <si>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</si>
  <si>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</si>
  <si>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</si>
  <si>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</si>
  <si>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</si>
  <si>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</si>
  <si>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</si>
  <si>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</si>
  <si>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</si>
  <si>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</si>
  <si>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</si>
  <si>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</si>
  <si>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</si>
  <si>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</si>
  <si>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</si>
  <si>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</si>
  <si>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</si>
  <si>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</si>
  <si>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</si>
  <si>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</si>
  <si>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</si>
  <si>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</si>
  <si>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</si>
  <si>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</si>
  <si>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</si>
  <si>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</si>
  <si>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</si>
  <si>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</si>
  <si>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</si>
  <si>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</si>
  <si>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</si>
  <si>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</si>
  <si>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</si>
  <si>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</si>
  <si>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</si>
  <si>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</si>
  <si>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</si>
  <si>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</si>
  <si>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</si>
  <si>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</si>
  <si>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</si>
  <si>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</si>
  <si>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</si>
  <si>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</si>
  <si>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</si>
  <si>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</si>
  <si>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</si>
  <si>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</si>
  <si>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</si>
  <si>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</si>
  <si>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</si>
  <si>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</si>
  <si>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</si>
  <si>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</si>
  <si>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</si>
  <si>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</si>
  <si>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</si>
  <si>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</si>
  <si>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</si>
  <si>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</si>
  <si>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</si>
  <si>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</si>
  <si>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</si>
  <si>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</si>
  <si>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</si>
  <si>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</si>
  <si>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</si>
  <si>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</si>
  <si>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</si>
  <si>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</si>
  <si>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</si>
  <si>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</si>
  <si>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</si>
  <si>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</si>
  <si>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</si>
  <si>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</si>
  <si>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</si>
  <si>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</si>
  <si>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</si>
  <si>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</si>
  <si>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</si>
  <si>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</si>
  <si>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</si>
  <si>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</si>
  <si>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</si>
  <si>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</si>
  <si>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</si>
  <si>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</si>
  <si>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</si>
  <si>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</si>
  <si>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</si>
  <si>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</si>
  <si>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</si>
  <si>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</si>
  <si>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</si>
  <si>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</si>
  <si>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</si>
  <si>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</si>
  <si>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</si>
  <si>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</si>
  <si>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</si>
  <si>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</si>
  <si>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</si>
  <si>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</si>
  <si>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</si>
  <si>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</si>
  <si>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</si>
  <si>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</si>
  <si>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</si>
  <si>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</si>
  <si>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</si>
  <si>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</si>
  <si>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</si>
  <si>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</si>
  <si>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</si>
  <si>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</si>
  <si>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</si>
  <si>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</si>
  <si>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</si>
  <si>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</si>
  <si>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</si>
  <si>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</si>
  <si>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</si>
  <si>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</si>
  <si>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</si>
  <si>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</si>
  <si>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</si>
  <si>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</si>
  <si>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</si>
  <si>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</si>
  <si>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</si>
  <si>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</si>
  <si>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</si>
  <si>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</si>
  <si>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</si>
  <si>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</si>
  <si>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</si>
  <si>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</si>
  <si>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</si>
  <si>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</si>
  <si>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</si>
  <si>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</si>
  <si>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</si>
  <si>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</si>
  <si>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</si>
  <si>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</si>
  <si>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</si>
  <si>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</si>
  <si>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</si>
  <si>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</si>
  <si>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</si>
  <si>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</si>
  <si>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</si>
  <si>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</si>
  <si>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</si>
  <si>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</si>
  <si>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</si>
  <si>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</si>
  <si>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</si>
  <si>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</si>
  <si>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</si>
  <si>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</si>
  <si>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</si>
  <si>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</si>
  <si>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</si>
  <si>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</si>
  <si>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</si>
  <si>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</si>
  <si>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</si>
  <si>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</si>
  <si>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</si>
  <si>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</si>
  <si>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</si>
  <si>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</si>
  <si>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</si>
  <si>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</si>
  <si>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</si>
  <si>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</si>
  <si>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</si>
  <si>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</si>
  <si>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</si>
  <si>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</si>
  <si>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</si>
  <si>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</si>
  <si>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</si>
  <si>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</si>
  <si>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</si>
  <si>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</si>
  <si>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</si>
  <si>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</si>
  <si>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</si>
  <si>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</si>
  <si>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</si>
  <si>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</si>
  <si>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</si>
  <si>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</si>
  <si>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</si>
  <si>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</si>
  <si>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</si>
  <si>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</si>
  <si>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</si>
  <si>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</si>
  <si>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</si>
  <si>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</si>
  <si>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</si>
  <si>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</si>
  <si>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</si>
  <si>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</si>
  <si>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</si>
  <si>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</si>
  <si>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</si>
  <si>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</si>
  <si>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</si>
  <si>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</si>
  <si>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</si>
  <si>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</si>
  <si>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</si>
  <si>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</si>
  <si>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</si>
  <si>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</si>
  <si>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</si>
  <si>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</si>
  <si>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</si>
  <si>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</si>
  <si>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</si>
  <si>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</si>
  <si>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</si>
  <si>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</si>
  <si>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</si>
  <si>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</si>
  <si>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</si>
  <si>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</si>
  <si>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</si>
  <si>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</si>
  <si>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</si>
  <si>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</si>
  <si>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</si>
  <si>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</si>
  <si>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</si>
  <si>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</si>
  <si>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</si>
  <si>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</si>
  <si>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</si>
  <si>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</si>
  <si>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</si>
  <si>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</si>
  <si>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</si>
  <si>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</si>
  <si>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</si>
  <si>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</si>
  <si>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</si>
  <si>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</si>
  <si>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</si>
  <si>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</si>
  <si>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</si>
  <si>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</si>
  <si>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</si>
  <si>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</si>
  <si>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</si>
  <si>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</si>
  <si>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</si>
  <si>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</si>
  <si>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</si>
  <si>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</si>
  <si>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</si>
  <si>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</si>
  <si>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</si>
  <si>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</si>
  <si>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</si>
  <si>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</si>
  <si>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</si>
  <si>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</si>
  <si>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</si>
  <si>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</si>
  <si>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</si>
  <si>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</si>
  <si>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</si>
  <si>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</si>
  <si>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</si>
  <si>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</si>
  <si>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</si>
  <si>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</si>
  <si>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</si>
  <si>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</si>
  <si>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</si>
  <si>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</si>
  <si>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</si>
  <si>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</si>
  <si>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</si>
  <si>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</si>
  <si>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</si>
  <si>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</si>
  <si>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</si>
  <si>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</si>
  <si>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</si>
  <si>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</si>
  <si>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</si>
  <si>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</si>
  <si>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</si>
  <si>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</si>
  <si>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</si>
  <si>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</si>
  <si>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</si>
  <si>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</si>
  <si>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</si>
  <si>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</si>
  <si>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</si>
  <si>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</si>
  <si>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</si>
  <si>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</si>
  <si>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</si>
  <si>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</si>
  <si>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</si>
  <si>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</si>
  <si>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</si>
  <si>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</si>
  <si>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</si>
  <si>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</si>
  <si>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</si>
  <si>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</si>
  <si>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</si>
  <si>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</si>
  <si>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</si>
  <si>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</si>
  <si>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</si>
  <si>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</si>
  <si>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</si>
  <si>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</si>
  <si>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</si>
  <si>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</si>
  <si>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</si>
  <si>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</si>
  <si>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</si>
  <si>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</si>
  <si>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</si>
  <si>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</si>
  <si>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</si>
  <si>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</si>
  <si>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</si>
  <si>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</si>
  <si>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</si>
  <si>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</si>
  <si>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</si>
  <si>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</si>
  <si>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</si>
  <si>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</si>
  <si>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</si>
  <si>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</si>
  <si>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</si>
  <si>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</si>
  <si>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</si>
  <si>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</si>
  <si>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</si>
  <si>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</si>
  <si>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</si>
  <si>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</si>
  <si>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</si>
  <si>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</si>
  <si>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</si>
  <si>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</si>
  <si>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</si>
  <si>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</si>
  <si>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</si>
  <si>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</si>
  <si>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</si>
  <si>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</si>
  <si>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</si>
  <si>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</si>
  <si>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</si>
  <si>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</si>
  <si>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</si>
  <si>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</si>
  <si>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</si>
  <si>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</si>
  <si>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</si>
  <si>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</si>
  <si>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</si>
  <si>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</si>
  <si>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</si>
  <si>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</si>
  <si>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</si>
  <si>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</si>
  <si>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</si>
  <si>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</si>
  <si>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</si>
  <si>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</si>
  <si>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</si>
  <si>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</si>
  <si>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</si>
  <si>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</si>
  <si>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</si>
  <si>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</si>
  <si>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</si>
  <si>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</si>
  <si>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</si>
  <si>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</si>
  <si>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</si>
  <si>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</si>
  <si>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</si>
  <si>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</si>
  <si>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</si>
  <si>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</si>
  <si>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</si>
  <si>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</si>
  <si>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</si>
  <si>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</si>
  <si>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</si>
  <si>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</si>
  <si>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</si>
  <si>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</si>
  <si>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</si>
  <si>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</si>
  <si>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</si>
  <si>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</si>
  <si>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</si>
  <si>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</si>
  <si>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</si>
  <si>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</si>
  <si>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</si>
  <si>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</si>
  <si>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</si>
  <si>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</si>
  <si>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</si>
  <si>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</si>
  <si>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</si>
  <si>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</si>
  <si>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</si>
  <si>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</si>
  <si>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</si>
  <si>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</si>
  <si>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</si>
  <si>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</si>
  <si>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</si>
  <si>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</si>
  <si>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</si>
  <si>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</si>
  <si>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</si>
  <si>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</si>
  <si>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</si>
  <si>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</si>
  <si>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</si>
  <si>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</si>
  <si>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</si>
  <si>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</si>
  <si>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</si>
  <si>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</si>
  <si>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</si>
  <si>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</si>
  <si>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</si>
  <si>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</si>
  <si>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</si>
  <si>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</si>
  <si>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</si>
  <si>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</si>
  <si>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</si>
  <si>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</si>
  <si>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</si>
  <si>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</si>
  <si>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</si>
  <si>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</si>
  <si>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</si>
  <si>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</si>
  <si>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</si>
  <si>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</si>
  <si>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</si>
  <si>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</si>
  <si>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</si>
  <si>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</si>
  <si>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</si>
  <si>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</si>
  <si>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</si>
  <si>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</si>
  <si>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</si>
  <si>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</si>
  <si>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</si>
  <si>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</si>
  <si>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</si>
  <si>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</si>
  <si>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</si>
  <si>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</si>
  <si>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</si>
  <si>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</si>
  <si>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</si>
  <si>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</si>
  <si>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</si>
  <si>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</si>
  <si>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</si>
  <si>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</si>
  <si>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</si>
  <si>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</si>
  <si>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</si>
  <si>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</si>
  <si>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</si>
  <si>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</si>
  <si>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</si>
  <si>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</si>
  <si>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</si>
  <si>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</si>
  <si>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</si>
  <si>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</si>
  <si>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</si>
  <si>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</si>
  <si>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</si>
  <si>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</si>
  <si>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</si>
  <si>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</si>
  <si>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</si>
  <si>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</si>
  <si>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</si>
  <si>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</si>
  <si>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</si>
  <si>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</si>
  <si>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</si>
  <si>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</si>
  <si>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</si>
  <si>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</si>
  <si>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</si>
  <si>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</si>
  <si>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</si>
  <si>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</si>
  <si>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</si>
  <si>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</si>
  <si>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</si>
  <si>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</si>
  <si>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</si>
  <si>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</si>
  <si>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</si>
  <si>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</si>
  <si>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</si>
  <si>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</si>
  <si>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</si>
  <si>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</si>
  <si>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</si>
  <si>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</si>
  <si>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</si>
  <si>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</si>
  <si>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</si>
  <si>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</si>
  <si>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</si>
  <si>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</si>
  <si>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</si>
  <si>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</si>
  <si>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</si>
  <si>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</si>
  <si>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</si>
  <si>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</si>
  <si>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</si>
  <si>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</si>
  <si>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</si>
  <si>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</si>
  <si>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</si>
  <si>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</si>
  <si>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</si>
  <si>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</si>
  <si>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</si>
  <si>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</si>
  <si>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</si>
  <si>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</si>
  <si>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</si>
  <si>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</si>
  <si>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</si>
  <si>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</si>
  <si>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</si>
  <si>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</si>
  <si>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</si>
  <si>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</si>
  <si>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</si>
  <si>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</si>
  <si>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</si>
  <si>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</si>
  <si>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</si>
  <si>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</si>
  <si>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</si>
  <si>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</si>
  <si>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</si>
  <si>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</si>
  <si>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</si>
  <si>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</si>
  <si>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</si>
  <si>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</si>
  <si>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</si>
  <si>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</si>
  <si>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</si>
  <si>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</si>
  <si>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</si>
  <si>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</si>
  <si>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</si>
  <si>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</si>
  <si>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</si>
  <si>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</si>
  <si>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</si>
  <si>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</si>
  <si>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</si>
  <si>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</si>
  <si>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</si>
  <si>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</si>
  <si>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</si>
  <si>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</si>
  <si>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</si>
  <si>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</si>
  <si>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</si>
  <si>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</si>
  <si>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</si>
  <si>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</si>
  <si>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</si>
  <si>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</si>
  <si>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</si>
  <si>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</si>
  <si>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</si>
  <si>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</si>
  <si>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</si>
  <si>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</si>
  <si>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</si>
  <si>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</si>
  <si>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</si>
  <si>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</si>
  <si>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</si>
  <si>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</si>
  <si>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</si>
  <si>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</si>
  <si>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</si>
  <si>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</si>
  <si>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</si>
  <si>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</si>
  <si>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</si>
  <si>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</si>
  <si>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</si>
  <si>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</si>
  <si>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</si>
  <si>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</si>
  <si>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</si>
  <si>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</si>
  <si>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</si>
  <si>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</si>
  <si>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</si>
  <si>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</si>
  <si>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</si>
  <si>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</si>
  <si>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</si>
  <si>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</si>
  <si>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</si>
  <si>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</si>
  <si>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</si>
  <si>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</si>
  <si>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</si>
  <si>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</si>
  <si>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</si>
  <si>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</si>
  <si>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</si>
  <si>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</si>
  <si>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</si>
  <si>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</si>
  <si>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</si>
  <si>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</si>
  <si>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</si>
  <si>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</si>
  <si>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</si>
  <si>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</si>
  <si>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</si>
  <si>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</si>
  <si>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</si>
  <si>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</si>
  <si>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</si>
  <si>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</si>
  <si>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</si>
  <si>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</si>
  <si>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</si>
  <si>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</si>
  <si>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</si>
  <si>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</si>
  <si>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</si>
  <si>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</si>
  <si>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</si>
  <si>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</si>
  <si>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</si>
  <si>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</si>
  <si>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</si>
  <si>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</si>
  <si>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</si>
  <si>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</si>
  <si>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</si>
  <si>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</si>
  <si>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</si>
  <si>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</si>
  <si>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</si>
  <si>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</si>
  <si>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</si>
  <si>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</si>
  <si>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</si>
  <si>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</si>
  <si>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</si>
  <si>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</si>
  <si>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</si>
  <si>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</si>
  <si>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</si>
  <si>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</si>
  <si>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</si>
  <si>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</si>
  <si>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</si>
  <si>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</si>
  <si>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</si>
  <si>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</si>
  <si>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</si>
  <si>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</si>
  <si>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</si>
  <si>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</si>
  <si>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</si>
  <si>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</si>
  <si>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</si>
  <si>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</si>
  <si>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</si>
  <si>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</si>
  <si>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</si>
  <si>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</si>
  <si>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</si>
  <si>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</si>
  <si>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</si>
  <si>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</si>
  <si>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</si>
  <si>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</si>
  <si>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</si>
  <si>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</si>
  <si>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</si>
  <si>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</si>
  <si>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</si>
  <si>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</si>
  <si>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</si>
  <si>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</si>
  <si>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</si>
  <si>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</si>
  <si>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</si>
  <si>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</si>
  <si>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</si>
  <si>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</si>
  <si>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</si>
  <si>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</si>
  <si>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</si>
  <si>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</si>
  <si>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</si>
  <si>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</si>
  <si>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</si>
  <si>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</si>
  <si>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</si>
  <si>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</si>
  <si>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</si>
  <si>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</si>
  <si>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</si>
  <si>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</si>
  <si>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</si>
  <si>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</si>
  <si>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</si>
  <si>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</si>
  <si>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</si>
  <si>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</si>
  <si>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</si>
  <si>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</si>
  <si>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</si>
  <si>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</si>
  <si>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</si>
  <si>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</si>
  <si>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</si>
  <si>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</si>
  <si>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</si>
  <si>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</si>
  <si>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</si>
  <si>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</si>
  <si>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</si>
  <si>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</si>
  <si>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</si>
  <si>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</si>
  <si>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</si>
  <si>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</si>
  <si>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</si>
  <si>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</si>
  <si>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</si>
  <si>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</si>
  <si>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</si>
  <si>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</si>
  <si>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</si>
  <si>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</si>
  <si>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</si>
  <si>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</si>
  <si>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</si>
  <si>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</si>
  <si>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</si>
  <si>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</si>
  <si>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</si>
  <si>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</si>
  <si>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</si>
  <si>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</si>
  <si>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</si>
  <si>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</si>
  <si>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</si>
  <si>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</si>
  <si>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</si>
  <si>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</si>
  <si>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</si>
  <si>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</si>
  <si>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</si>
  <si>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</si>
  <si>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</si>
  <si>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</si>
  <si>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</si>
  <si>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</si>
  <si>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</si>
  <si>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</si>
  <si>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</si>
  <si>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</si>
  <si>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</si>
  <si>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</si>
  <si>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</si>
  <si>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</si>
  <si>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</si>
  <si>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</si>
  <si>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</si>
  <si>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</si>
  <si>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</si>
  <si>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</si>
  <si>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</si>
  <si>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</si>
  <si>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</si>
  <si>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</si>
  <si>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</si>
  <si>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</si>
  <si>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</si>
  <si>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</si>
  <si>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</si>
  <si>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</si>
  <si>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</si>
  <si>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</si>
  <si>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</si>
  <si>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</si>
  <si>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</si>
  <si>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</si>
  <si>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</si>
  <si>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</si>
  <si>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</si>
  <si>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</si>
  <si>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</si>
  <si>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</si>
  <si>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</si>
  <si>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</si>
  <si>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</si>
  <si>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</si>
  <si>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</si>
  <si>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</si>
  <si>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</si>
  <si>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</si>
  <si>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</si>
  <si>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</si>
  <si>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</si>
  <si>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</si>
  <si>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</si>
  <si>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</si>
  <si>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</si>
  <si>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</si>
  <si>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</si>
  <si>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</si>
  <si>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</si>
  <si>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</si>
  <si>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</si>
  <si>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</si>
  <si>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</si>
  <si>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</si>
  <si>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</si>
  <si>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</si>
  <si>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</si>
  <si>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</si>
  <si>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</si>
  <si>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</si>
  <si>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</si>
  <si>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</si>
  <si>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</si>
  <si>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</si>
  <si>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</si>
  <si>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</si>
  <si>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</si>
  <si>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</si>
  <si>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</si>
  <si>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</si>
  <si>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</si>
  <si>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</si>
  <si>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</si>
  <si>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</si>
  <si>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</si>
  <si>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</si>
  <si>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</si>
  <si>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</si>
  <si>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</si>
  <si>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</si>
  <si>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</si>
  <si>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</si>
  <si>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</si>
  <si>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</si>
  <si>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</si>
  <si>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</si>
  <si>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</si>
  <si>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</si>
  <si>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</si>
  <si>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</si>
  <si>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</si>
  <si>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</si>
  <si>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</si>
  <si>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</si>
  <si>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</si>
  <si>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</si>
  <si>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</si>
  <si>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</si>
  <si>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</si>
  <si>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</si>
  <si>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</si>
  <si>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</si>
  <si>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</si>
  <si>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</si>
  <si>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</si>
  <si>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</si>
  <si>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</si>
  <si>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</si>
  <si>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</si>
  <si>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</si>
  <si>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</si>
  <si>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</si>
  <si>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</si>
  <si>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</si>
  <si>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</si>
  <si>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</si>
  <si>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</si>
  <si>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</si>
  <si>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</si>
  <si>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</si>
  <si>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</si>
  <si>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</si>
  <si>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</si>
  <si>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</si>
  <si>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</si>
  <si>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</si>
  <si>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</si>
  <si>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</si>
  <si>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</si>
  <si>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</si>
  <si>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</si>
  <si>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</si>
  <si>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</si>
  <si>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</si>
  <si>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</si>
  <si>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</si>
  <si>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</si>
  <si>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</si>
  <si>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</si>
  <si>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</si>
  <si>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</si>
  <si>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</si>
  <si>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</si>
  <si>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</si>
  <si>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</si>
  <si>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</si>
  <si>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</si>
  <si>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</si>
  <si>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</si>
  <si>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</si>
  <si>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</si>
  <si>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</si>
  <si>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</si>
  <si>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</si>
  <si>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</si>
  <si>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</si>
  <si>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</si>
  <si>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</si>
  <si>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</si>
  <si>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</si>
  <si>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</si>
  <si>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</si>
  <si>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</si>
  <si>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</si>
  <si>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</si>
  <si>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</si>
  <si>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</si>
  <si>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</si>
  <si>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</si>
  <si>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</si>
  <si>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</si>
  <si>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</si>
  <si>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</si>
  <si>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</si>
  <si>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</si>
  <si>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</si>
  <si>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</si>
  <si>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</si>
  <si>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</si>
  <si>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</si>
  <si>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</si>
  <si>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</si>
  <si>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</si>
  <si>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</si>
  <si>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</si>
  <si>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</si>
  <si>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</si>
  <si>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</si>
  <si>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</si>
  <si>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</si>
  <si>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</si>
  <si>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</si>
  <si>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</si>
  <si>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</si>
  <si>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</si>
  <si>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</si>
  <si>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</si>
  <si>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</si>
  <si>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</si>
  <si>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</si>
  <si>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</si>
  <si>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</si>
  <si>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</si>
  <si>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</si>
  <si>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</si>
  <si>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</si>
  <si>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</si>
  <si>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</si>
  <si>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</si>
  <si>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</si>
  <si>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</si>
  <si>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</si>
  <si>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</si>
  <si>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</si>
  <si>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</si>
  <si>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</si>
  <si>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</si>
  <si>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</si>
  <si>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</si>
  <si>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</si>
  <si>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</si>
  <si>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</si>
  <si>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</si>
  <si>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</si>
  <si>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</si>
  <si>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</si>
  <si>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</si>
  <si>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</si>
  <si>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</si>
  <si>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</si>
  <si>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</si>
  <si>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</si>
  <si>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</si>
  <si>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</si>
  <si>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</si>
  <si>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</si>
  <si>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</si>
  <si>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</si>
  <si>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</si>
  <si>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</si>
  <si>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</si>
  <si>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</si>
  <si>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</si>
  <si>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</si>
  <si>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</si>
  <si>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</si>
  <si>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</si>
  <si>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</si>
  <si>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</si>
  <si>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</si>
  <si>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</si>
  <si>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</si>
  <si>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</si>
  <si>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</si>
  <si>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</si>
  <si>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</si>
  <si>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</si>
  <si>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</si>
  <si>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</si>
  <si>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</si>
  <si>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</si>
  <si>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</si>
  <si>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</si>
  <si>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</si>
  <si>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</si>
  <si>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</si>
  <si>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</si>
  <si>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</si>
  <si>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</si>
  <si>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</si>
  <si>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</si>
  <si>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</si>
  <si>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</si>
  <si>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</si>
  <si>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</si>
  <si>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</si>
  <si>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</si>
  <si>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</si>
  <si>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</si>
  <si>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</si>
  <si>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</si>
  <si>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</si>
  <si>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</si>
  <si>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</si>
  <si>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</si>
  <si>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</si>
  <si>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</si>
  <si>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</si>
  <si>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</si>
  <si>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</si>
  <si>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</si>
  <si>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</si>
  <si>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</si>
  <si>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</si>
  <si>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</si>
  <si>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</si>
  <si>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</si>
  <si>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</si>
  <si>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</si>
  <si>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</si>
  <si>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</si>
  <si>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</si>
  <si>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</si>
  <si>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</si>
  <si>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</si>
  <si>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</si>
  <si>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</si>
  <si>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</si>
  <si>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</si>
  <si>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</si>
  <si>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</si>
  <si>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</si>
  <si>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</si>
  <si>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</si>
  <si>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</si>
  <si>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</si>
  <si>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</si>
  <si>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</si>
  <si>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</si>
  <si>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</si>
  <si>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</si>
  <si>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</si>
  <si>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</si>
  <si>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</si>
  <si>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</si>
  <si>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</si>
  <si>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</si>
  <si>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</si>
  <si>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</si>
  <si>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</si>
  <si>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</si>
  <si>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</si>
  <si>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</si>
  <si>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</si>
  <si>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</si>
  <si>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</si>
  <si>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</si>
  <si>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</si>
  <si>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</si>
  <si>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</si>
  <si>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</si>
  <si>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</si>
  <si>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</si>
  <si>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</si>
  <si>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</si>
  <si>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</si>
  <si>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</si>
  <si>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</si>
  <si>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</si>
  <si>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</si>
  <si>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</si>
  <si>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</si>
  <si>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</si>
  <si>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</si>
  <si>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</si>
  <si>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</si>
  <si>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</si>
  <si>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</si>
  <si>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</si>
  <si>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</si>
  <si>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</si>
  <si>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</si>
  <si>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</si>
  <si>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</si>
  <si>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</si>
  <si>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</si>
  <si>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</si>
  <si>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</si>
  <si>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</si>
  <si>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</si>
  <si>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</si>
  <si>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</si>
  <si>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</si>
  <si>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</si>
  <si>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</si>
  <si>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</si>
  <si>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</si>
  <si>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</si>
  <si>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</si>
  <si>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</si>
  <si>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</si>
  <si>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</si>
  <si>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</si>
  <si>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</si>
  <si>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</si>
  <si>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</si>
  <si>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</si>
  <si>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</si>
  <si>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</si>
  <si>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</si>
  <si>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</si>
  <si>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</si>
  <si>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</si>
  <si>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</si>
  <si>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</si>
  <si>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</si>
  <si>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</si>
  <si>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</si>
  <si>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</si>
  <si>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</si>
  <si>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</si>
  <si>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</si>
  <si>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</si>
  <si>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</si>
  <si>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</si>
  <si>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</si>
  <si>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</si>
  <si>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</si>
  <si>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</si>
  <si>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</si>
  <si>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</si>
  <si>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</si>
  <si>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</si>
  <si>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</si>
  <si>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</si>
  <si>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</si>
  <si>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</si>
  <si>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</si>
  <si>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</si>
  <si>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</si>
  <si>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</si>
  <si>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</si>
  <si>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</si>
  <si>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</si>
  <si>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</si>
  <si>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</si>
  <si>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</si>
  <si>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</si>
  <si>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</si>
  <si>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</si>
  <si>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</si>
  <si>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</si>
  <si>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</si>
  <si>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</si>
  <si>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</si>
  <si>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</si>
  <si>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</si>
  <si>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</si>
  <si>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</si>
  <si>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</si>
  <si>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</si>
  <si>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</si>
  <si>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</si>
  <si>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</si>
  <si>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</si>
  <si>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</si>
  <si>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</si>
  <si>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</si>
  <si>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</si>
  <si>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</si>
  <si>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</si>
  <si>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</si>
  <si>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</si>
  <si>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</si>
  <si>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</si>
  <si>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</si>
  <si>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</si>
  <si>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</si>
  <si>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</si>
  <si>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</si>
  <si>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</si>
  <si>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</si>
  <si>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</si>
  <si>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</si>
  <si>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</si>
  <si>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</si>
  <si>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</si>
  <si>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</si>
  <si>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</si>
  <si>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</si>
  <si>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</si>
  <si>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</si>
  <si>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</si>
  <si>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</si>
  <si>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</si>
  <si>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</si>
  <si>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</si>
  <si>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</si>
  <si>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</si>
  <si>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</si>
  <si>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</si>
  <si>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</si>
  <si>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</si>
  <si>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</si>
  <si>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</si>
  <si>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</si>
  <si>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</si>
  <si>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</si>
  <si>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</si>
  <si>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</si>
  <si>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</si>
  <si>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</si>
  <si>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</si>
  <si>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</si>
  <si>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</si>
  <si>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</si>
  <si>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</si>
  <si>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</si>
  <si>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</si>
  <si>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</si>
  <si>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</si>
  <si>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</si>
  <si>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</si>
  <si>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</si>
  <si>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</si>
  <si>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</si>
  <si>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</si>
  <si>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</si>
  <si>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</si>
  <si>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</si>
  <si>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</si>
  <si>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</si>
  <si>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</si>
  <si>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</si>
  <si>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</si>
  <si>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</si>
  <si>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</si>
  <si>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</si>
  <si>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</si>
  <si>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</si>
  <si>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</si>
  <si>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</si>
  <si>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</si>
  <si>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</si>
  <si>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</si>
  <si>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</si>
  <si>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</si>
  <si>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</si>
  <si>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</si>
  <si>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</si>
  <si>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</si>
  <si>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</si>
  <si>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</si>
  <si>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</si>
  <si>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</si>
  <si>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</si>
  <si>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</si>
  <si>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</si>
  <si>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</si>
  <si>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</si>
  <si>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</si>
  <si>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</si>
  <si>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</si>
  <si>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</si>
  <si>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</si>
  <si>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</si>
  <si>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</si>
  <si>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</si>
  <si>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</si>
  <si>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</si>
  <si>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</si>
  <si>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</si>
  <si>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</si>
  <si>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</si>
  <si>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</si>
  <si>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</si>
  <si>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</si>
  <si>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</si>
  <si>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</si>
  <si>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</si>
  <si>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</si>
  <si>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</si>
  <si>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</si>
  <si>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</si>
  <si>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</si>
  <si>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</si>
  <si>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</si>
  <si>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</si>
  <si>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</si>
  <si>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</si>
  <si>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</si>
  <si>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</si>
  <si>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</si>
  <si>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</si>
  <si>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</si>
  <si>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</si>
  <si>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</si>
  <si>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</si>
  <si>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</si>
  <si>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</si>
  <si>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</si>
  <si>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</si>
  <si>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</si>
  <si>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</si>
  <si>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</si>
  <si>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</si>
  <si>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</si>
  <si>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</si>
  <si>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</si>
  <si>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</si>
  <si>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</si>
  <si>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</si>
  <si>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</si>
  <si>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</si>
  <si>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</si>
  <si>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</si>
  <si>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</si>
  <si>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</si>
  <si>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</si>
  <si>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</si>
  <si>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</si>
  <si>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</si>
  <si>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</si>
  <si>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</si>
  <si>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</si>
  <si>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</si>
  <si>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</si>
  <si>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</si>
  <si>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</si>
  <si>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</si>
  <si>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</si>
  <si>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</si>
  <si>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</si>
  <si>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</si>
  <si>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</si>
  <si>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</si>
  <si>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</si>
  <si>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</si>
  <si>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</si>
  <si>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</si>
  <si>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</si>
  <si>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</si>
  <si>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</si>
  <si>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</si>
  <si>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</si>
  <si>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</si>
  <si>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</si>
  <si>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</si>
  <si>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</si>
  <si>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</si>
  <si>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</si>
  <si>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</si>
  <si>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</si>
  <si>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</si>
  <si>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</si>
  <si>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</si>
  <si>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</si>
  <si>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</si>
  <si>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</si>
  <si>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</si>
  <si>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</si>
  <si>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</si>
  <si>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</si>
  <si>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</si>
  <si>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</si>
  <si>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</si>
  <si>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</si>
  <si>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</si>
  <si>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</si>
  <si>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</si>
  <si>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</si>
  <si>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</si>
  <si>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</si>
  <si>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</si>
  <si>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</si>
  <si>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</si>
  <si>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</si>
  <si>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</si>
  <si>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</si>
  <si>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</si>
  <si>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</si>
  <si>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</si>
  <si>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</si>
  <si>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</si>
  <si>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</si>
  <si>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</si>
  <si>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</si>
  <si>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</si>
  <si>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</si>
  <si>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</si>
  <si>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</si>
  <si>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</si>
  <si>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</si>
  <si>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</si>
  <si>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</si>
  <si>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</si>
  <si>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</si>
  <si>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</si>
  <si>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</si>
  <si>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</si>
  <si>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</si>
  <si>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</si>
  <si>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</si>
  <si>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</si>
  <si>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</si>
  <si>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</si>
  <si>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</si>
  <si>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</si>
  <si>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</si>
  <si>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</si>
  <si>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</si>
  <si>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</si>
  <si>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</si>
  <si>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</si>
  <si>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</si>
  <si>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</si>
  <si>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</si>
  <si>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</si>
  <si>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</si>
  <si>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</si>
  <si>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</si>
  <si>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</si>
  <si>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</si>
  <si>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</si>
  <si>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</si>
  <si>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</si>
  <si>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</si>
  <si>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</si>
  <si>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</si>
  <si>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</si>
  <si>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</si>
  <si>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</si>
  <si>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</si>
  <si>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</si>
  <si>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</si>
  <si>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</si>
  <si>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</si>
  <si>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</si>
  <si>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</si>
  <si>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</si>
  <si>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</si>
  <si>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</si>
  <si>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</si>
  <si>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</si>
  <si>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</si>
  <si>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</si>
  <si>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</si>
  <si>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</si>
  <si>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</si>
  <si>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</si>
  <si>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</si>
  <si>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</si>
  <si>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</si>
  <si>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</si>
  <si>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</si>
  <si>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</si>
  <si>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</si>
  <si>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</si>
  <si>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</si>
  <si>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</si>
  <si>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</si>
  <si>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</si>
  <si>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</si>
  <si>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</si>
  <si>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</si>
  <si>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</si>
  <si>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</si>
  <si>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</si>
  <si>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</si>
  <si>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</si>
  <si>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</si>
  <si>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</si>
  <si>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</si>
  <si>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</si>
  <si>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</si>
  <si>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</si>
  <si>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</si>
  <si>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</si>
  <si>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</si>
  <si>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</si>
  <si>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</si>
  <si>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</si>
  <si>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</si>
  <si>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</si>
  <si>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</si>
  <si>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</si>
  <si>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</si>
  <si>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</si>
  <si>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</si>
  <si>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</si>
  <si>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</si>
  <si>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</si>
  <si>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</si>
  <si>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</si>
  <si>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</si>
  <si>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</si>
  <si>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</si>
  <si>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</si>
  <si>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</si>
  <si>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</si>
  <si>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</si>
  <si>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</si>
  <si>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</si>
  <si>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</si>
  <si>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</si>
  <si>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</si>
  <si>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</si>
  <si>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</si>
  <si>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</si>
  <si>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</si>
  <si>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</si>
  <si>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</si>
  <si>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</si>
  <si>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</si>
  <si>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</si>
  <si>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</si>
  <si>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</si>
  <si>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</si>
  <si>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</si>
  <si>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</si>
  <si>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</si>
  <si>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</si>
  <si>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</si>
  <si>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</si>
  <si>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</si>
  <si>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</si>
  <si>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</si>
  <si>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</si>
  <si>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</si>
  <si>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</si>
  <si>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</si>
  <si>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</si>
  <si>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</si>
  <si>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</si>
  <si>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</si>
  <si>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</si>
  <si>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</si>
  <si>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</si>
  <si>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</si>
  <si>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</si>
  <si>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</si>
  <si>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</si>
  <si>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</si>
  <si>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</si>
  <si>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</si>
  <si>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</si>
  <si>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</si>
  <si>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</si>
  <si>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</si>
  <si>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</si>
  <si>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</si>
  <si>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</si>
  <si>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</si>
  <si>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</si>
  <si>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</si>
  <si>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</si>
  <si>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</si>
  <si>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</si>
  <si>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</si>
  <si>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</si>
  <si>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</si>
  <si>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</si>
  <si>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</si>
  <si>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</si>
  <si>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</si>
  <si>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</si>
  <si>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</si>
  <si>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</si>
  <si>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</si>
  <si>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</si>
  <si>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</si>
  <si>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</si>
  <si>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</si>
  <si>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</si>
  <si>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</si>
  <si>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</si>
  <si>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</si>
  <si>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</si>
  <si>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</si>
  <si>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</si>
  <si>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</si>
  <si>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</si>
  <si>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</si>
  <si>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</si>
  <si>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</si>
  <si>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</si>
  <si>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</si>
  <si>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</si>
  <si>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</si>
  <si>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</si>
  <si>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</si>
  <si>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</si>
  <si>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</si>
  <si>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</si>
  <si>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</si>
  <si>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</si>
  <si>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</si>
  <si>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</si>
  <si>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</si>
  <si>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</si>
  <si>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</si>
  <si>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</si>
  <si>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</si>
  <si>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</si>
  <si>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</si>
  <si>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</si>
  <si>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</si>
  <si>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</si>
  <si>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</si>
  <si>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</si>
  <si>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</si>
  <si>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</si>
  <si>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</si>
  <si>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</si>
  <si>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</si>
  <si>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</si>
  <si>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</si>
  <si>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</si>
  <si>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</si>
  <si>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</si>
  <si>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</si>
  <si>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</si>
  <si>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</si>
  <si>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</si>
  <si>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</si>
  <si>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</si>
  <si>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</si>
  <si>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</si>
  <si>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</si>
  <si>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</si>
  <si>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</si>
  <si>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</si>
  <si>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</si>
  <si>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</si>
  <si>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</si>
  <si>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</si>
  <si>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</si>
  <si>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</si>
  <si>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</si>
  <si>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</si>
  <si>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</si>
  <si>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</si>
  <si>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</si>
  <si>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</si>
  <si>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</si>
  <si>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</si>
  <si>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</si>
  <si>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</si>
  <si>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</si>
  <si>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</si>
  <si>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</si>
  <si>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</si>
  <si>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</si>
  <si>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</si>
  <si>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</si>
  <si>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</si>
  <si>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</si>
  <si>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</si>
  <si>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</si>
  <si>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</si>
  <si>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</si>
  <si>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</si>
  <si>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</si>
  <si>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</si>
  <si>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</si>
  <si>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</si>
  <si>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</si>
  <si>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</si>
  <si>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</si>
  <si>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</si>
  <si>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</si>
  <si>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</si>
  <si>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</si>
  <si>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</si>
  <si>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</si>
  <si>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</si>
  <si>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</si>
  <si>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</si>
  <si>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</si>
  <si>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</si>
  <si>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</si>
  <si>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</si>
  <si>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</si>
  <si>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</si>
  <si>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</si>
  <si>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</si>
  <si>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</si>
  <si>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</si>
  <si>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</si>
  <si>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</si>
  <si>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</si>
  <si>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</si>
  <si>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</si>
  <si>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</si>
  <si>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</si>
  <si>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</si>
  <si>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</si>
  <si>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</si>
  <si>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</si>
  <si>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</si>
  <si>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</si>
  <si>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</si>
  <si>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</si>
  <si>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</si>
  <si>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</si>
  <si>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</si>
  <si>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</si>
  <si>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</si>
  <si>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</si>
  <si>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</si>
  <si>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</si>
  <si>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</si>
  <si>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</si>
  <si>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</si>
  <si>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</si>
  <si>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</si>
  <si>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</si>
  <si>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</si>
  <si>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</si>
  <si>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</si>
  <si>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</si>
  <si>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</si>
  <si>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</si>
  <si>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</si>
  <si>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</si>
  <si>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</si>
  <si>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</si>
  <si>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</si>
  <si>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</si>
  <si>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</si>
  <si>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</si>
  <si>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</si>
  <si>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</si>
  <si>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</si>
  <si>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</si>
  <si>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</si>
  <si>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</si>
  <si>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</si>
  <si>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</si>
  <si>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</si>
  <si>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</si>
  <si>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</si>
  <si>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</si>
  <si>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</si>
  <si>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</si>
  <si>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</si>
  <si>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</si>
  <si>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</si>
  <si>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</si>
  <si>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</si>
  <si>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</si>
  <si>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</si>
  <si>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</si>
  <si>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</si>
  <si>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</si>
  <si>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</si>
  <si>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</si>
  <si>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</si>
  <si>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</si>
  <si>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</si>
  <si>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</si>
  <si>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</si>
  <si>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</si>
  <si>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</si>
  <si>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</si>
  <si>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</si>
  <si>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</si>
  <si>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</si>
  <si>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</si>
  <si>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</si>
  <si>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</si>
  <si>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</si>
  <si>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</si>
  <si>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</si>
  <si>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</si>
  <si>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</si>
  <si>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</si>
  <si>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</si>
  <si>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</si>
  <si>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</si>
  <si>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</si>
  <si>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</si>
  <si>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</si>
  <si>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</si>
  <si>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</si>
  <si>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</si>
  <si>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</si>
  <si>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</si>
  <si>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</si>
  <si>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</si>
  <si>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</si>
  <si>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</si>
  <si>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</si>
  <si>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</si>
  <si>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</si>
  <si>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</si>
  <si>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</si>
  <si>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</si>
  <si>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</si>
  <si>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</si>
  <si>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</si>
  <si>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</si>
  <si>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</si>
  <si>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</si>
  <si>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</si>
  <si>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</si>
  <si>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</si>
  <si>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</si>
  <si>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</si>
  <si>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</si>
  <si>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</si>
  <si>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</si>
  <si>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</si>
  <si>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</si>
  <si>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</si>
  <si>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</si>
  <si>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</si>
  <si>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</si>
  <si>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</si>
  <si>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</si>
  <si>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</si>
  <si>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</si>
  <si>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</si>
  <si>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</si>
  <si>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</si>
  <si>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</si>
  <si>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</si>
  <si>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</si>
  <si>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</si>
  <si>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</si>
  <si>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</si>
  <si>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</si>
  <si>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</si>
  <si>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</si>
  <si>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</si>
  <si>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</si>
  <si>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</si>
  <si>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</si>
  <si>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</si>
  <si>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</si>
  <si>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</si>
  <si>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</si>
  <si>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</si>
  <si>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</si>
  <si>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</si>
  <si>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</si>
  <si>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</si>
  <si>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</si>
  <si>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</si>
  <si>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</si>
  <si>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</si>
  <si>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</si>
  <si>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</si>
  <si>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</si>
  <si>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</si>
  <si>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</si>
  <si>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</si>
  <si>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</si>
  <si>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</si>
  <si>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</si>
  <si>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</si>
  <si>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</si>
  <si>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</si>
  <si>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</si>
  <si>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</si>
  <si>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</si>
  <si>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</si>
  <si>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</si>
  <si>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</si>
  <si>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</si>
  <si>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</si>
  <si>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</si>
  <si>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</si>
  <si>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</si>
  <si>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</si>
  <si>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</si>
  <si>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</si>
  <si>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</si>
  <si>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</si>
  <si>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</si>
  <si>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</si>
  <si>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</si>
  <si>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</si>
  <si>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</si>
  <si>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</si>
  <si>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</si>
  <si>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</si>
  <si>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</si>
  <si>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</si>
  <si>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</si>
  <si>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</si>
  <si>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</si>
  <si>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</si>
  <si>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</si>
  <si>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</si>
  <si>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</si>
  <si>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</si>
  <si>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</si>
  <si>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</si>
  <si>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</si>
  <si>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</si>
  <si>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</si>
  <si>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</si>
  <si>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</si>
  <si>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</si>
  <si>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</si>
  <si>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</si>
  <si>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</si>
  <si>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</si>
  <si>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</si>
  <si>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</si>
  <si>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</si>
  <si>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</si>
  <si>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</si>
  <si>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</si>
  <si>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</si>
  <si>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</si>
  <si>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</si>
  <si>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</si>
  <si>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</si>
  <si>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</si>
  <si>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</si>
  <si>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</si>
  <si>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</si>
  <si>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</si>
  <si>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</si>
  <si>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</si>
  <si>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</si>
  <si>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</si>
  <si>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</si>
  <si>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</si>
  <si>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</si>
  <si>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</si>
  <si>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</si>
  <si>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</si>
  <si>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</si>
  <si>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</si>
  <si>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</si>
  <si>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</si>
  <si>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</si>
  <si>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</si>
  <si>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</si>
  <si>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</si>
  <si>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</si>
  <si>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</si>
  <si>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</si>
  <si>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</si>
  <si>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</si>
  <si>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</si>
  <si>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</si>
  <si>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</si>
  <si>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</si>
  <si>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</si>
  <si>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</si>
  <si>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</si>
  <si>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</si>
  <si>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</si>
  <si>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</si>
  <si>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</si>
  <si>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</si>
  <si>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</si>
  <si>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</si>
  <si>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</si>
  <si>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</si>
  <si>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</si>
  <si>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</si>
  <si>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</si>
  <si>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</si>
  <si>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</si>
  <si>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</si>
  <si>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</si>
  <si>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</si>
  <si>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</si>
  <si>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</si>
  <si>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</si>
  <si>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</si>
  <si>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</si>
  <si>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</si>
  <si>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</si>
  <si>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</si>
  <si>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</si>
  <si>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</si>
  <si>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</si>
  <si>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</si>
  <si>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</si>
  <si>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</si>
  <si>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</si>
  <si>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</si>
  <si>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</si>
  <si>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</si>
  <si>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</si>
  <si>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</si>
  <si>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</si>
  <si>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</si>
  <si>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</si>
  <si>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</si>
  <si>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</si>
  <si>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</si>
  <si>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</si>
  <si>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</si>
  <si>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</si>
  <si>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</si>
  <si>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</si>
  <si>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</si>
  <si>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</si>
  <si>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</si>
  <si>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</si>
  <si>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</si>
  <si>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</si>
  <si>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</si>
  <si>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</si>
  <si>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</si>
  <si>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</si>
  <si>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</si>
  <si>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</si>
  <si>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</si>
  <si>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</si>
  <si>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</si>
  <si>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</si>
  <si>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</si>
  <si>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</si>
  <si>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</si>
  <si>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</si>
  <si>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</si>
  <si>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</si>
  <si>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</si>
  <si>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</si>
  <si>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</si>
  <si>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</si>
  <si>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</si>
  <si>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</si>
  <si>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</si>
  <si>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</si>
  <si>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</si>
  <si>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</si>
  <si>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</si>
  <si>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</si>
  <si>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</si>
  <si>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</si>
  <si>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</si>
  <si>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</si>
  <si>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</si>
  <si>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</si>
  <si>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</si>
  <si>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</si>
  <si>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</si>
  <si>
    <t>大和高田市</t>
    <rPh sb="0" eb="5">
      <t>ヤマトタカダシ</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</si>
</sst>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298"/>
              <a:chExt cx="301792" cy="78004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8"/>
              <a:chExt cx="308371" cy="76289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43"/>
              <a:chExt cx="301792" cy="494769"/>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46"/>
              <a:chExt cx="308371" cy="779261"/>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3" y="8168777"/>
              <a:chExt cx="217578" cy="79244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69" y="8166084"/>
              <a:chExt cx="208607" cy="749753"/>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7"/>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4"/>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4"/>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4"/>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7"/>
              <a:chExt cx="301792" cy="780073"/>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7"/>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4"/>
              <a:chExt cx="308371" cy="762874"/>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4"/>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48"/>
              <a:chExt cx="301792" cy="494775"/>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8"/>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63"/>
              <a:chExt cx="308371" cy="779257"/>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3"/>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3"/>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4" y="8168729"/>
              <a:chExt cx="217622" cy="792569"/>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7" y="8168729"/>
                <a:ext cx="217069"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2"/>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10" y="8166001"/>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50" y="8166001"/>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10" y="8640716"/>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38" y="7305249"/>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8" y="7305249"/>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73" y="7775527"/>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5"/>
              <a:chExt cx="303832" cy="486899"/>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5"/>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74"/>
              <a:chExt cx="301792" cy="780083"/>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7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20"/>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4"/>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13"/>
              <a:chExt cx="301792" cy="494771"/>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13"/>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64"/>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28"/>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5" y="8168780"/>
              <a:chExt cx="217575"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17" y="816878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8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64" y="8166044"/>
              <a:chExt cx="208649" cy="74980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4" y="816604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64" y="8640728"/>
                <a:ext cx="186517"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8"/>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298"/>
              <a:chExt cx="301792" cy="78004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8"/>
              <a:chExt cx="308371" cy="76289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43"/>
              <a:chExt cx="301792" cy="494769"/>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46"/>
              <a:chExt cx="308371" cy="779261"/>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3" y="8168777"/>
              <a:chExt cx="217578" cy="79244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69" y="8166084"/>
              <a:chExt cx="208607" cy="749753"/>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7"/>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298"/>
              <a:chExt cx="301792" cy="78004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8"/>
              <a:chExt cx="308371" cy="76289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43"/>
              <a:chExt cx="301792" cy="494769"/>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46"/>
              <a:chExt cx="308371" cy="779261"/>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3" y="8168777"/>
              <a:chExt cx="217578" cy="79244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69" y="8166084"/>
              <a:chExt cx="208607" cy="749753"/>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7"/>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298"/>
              <a:chExt cx="301792" cy="78004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8"/>
              <a:chExt cx="308371" cy="76289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43"/>
              <a:chExt cx="301792" cy="494769"/>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46"/>
              <a:chExt cx="308371" cy="779261"/>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3" y="8168777"/>
              <a:chExt cx="217578" cy="79244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69" y="8166084"/>
              <a:chExt cx="208607" cy="749753"/>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7"/>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298"/>
              <a:chExt cx="301792" cy="78004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8"/>
              <a:chExt cx="308371" cy="76289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43"/>
              <a:chExt cx="301792" cy="494769"/>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46"/>
              <a:chExt cx="308371" cy="779261"/>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3" y="8168777"/>
              <a:chExt cx="217578" cy="79244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69" y="8166084"/>
              <a:chExt cx="208607" cy="749753"/>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7"/>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298"/>
              <a:chExt cx="301792" cy="78004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8"/>
              <a:chExt cx="308371" cy="76289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43"/>
              <a:chExt cx="301792" cy="494769"/>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46"/>
              <a:chExt cx="308371" cy="779261"/>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3" y="8168777"/>
              <a:chExt cx="217578" cy="79244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69" y="8166084"/>
              <a:chExt cx="208607" cy="749753"/>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7"/>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298"/>
              <a:chExt cx="301792" cy="78004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8"/>
              <a:chExt cx="308371" cy="76289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43"/>
              <a:chExt cx="301792" cy="494769"/>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46"/>
              <a:chExt cx="308371" cy="779261"/>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3" y="8168777"/>
              <a:chExt cx="217578" cy="79244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69" y="8166084"/>
              <a:chExt cx="208607" cy="749753"/>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7"/>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298"/>
              <a:chExt cx="301792" cy="78004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8"/>
              <a:chExt cx="308371" cy="76289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43"/>
              <a:chExt cx="301792" cy="494769"/>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46"/>
              <a:chExt cx="308371" cy="779261"/>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3" y="8168777"/>
              <a:chExt cx="217578" cy="79244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69" y="8166084"/>
              <a:chExt cx="208607" cy="749753"/>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7"/>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election activeCell="H7" sqref="H7:AK7"/>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t="s">
        <v>2416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IF(AM117="記入不要","",IF(OR(S118="○",AK125="○"),"○","×"))</f>
        <v>×</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45" t="s">
        <v>2413</v>
      </c>
      <c r="O1" s="1045"/>
      <c r="P1" s="1045"/>
      <c r="Q1" s="1045"/>
      <c r="R1" s="1045"/>
      <c r="S1" s="1045"/>
      <c r="T1" s="1045"/>
      <c r="U1" s="1045"/>
      <c r="V1" s="1045"/>
      <c r="W1" s="1045"/>
      <c r="X1" s="1045"/>
      <c r="Y1" s="1045"/>
      <c r="Z1" s="1045"/>
      <c r="AA1" s="1045"/>
      <c r="AB1" s="1045"/>
      <c r="AC1" s="1045"/>
      <c r="AD1" s="1045"/>
      <c r="AE1" s="1045"/>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60" t="s">
        <v>2287</v>
      </c>
      <c r="C4" s="1060"/>
      <c r="D4" s="1060"/>
      <c r="E4" s="1060"/>
      <c r="F4" s="1060"/>
      <c r="G4" s="1060" t="s">
        <v>0</v>
      </c>
      <c r="H4" s="1060"/>
      <c r="I4" s="1060"/>
      <c r="J4" s="1056" t="s">
        <v>1</v>
      </c>
      <c r="K4" s="1056"/>
      <c r="L4" s="1056"/>
      <c r="M4" s="1056"/>
      <c r="N4" s="1056"/>
      <c r="O4" s="1056"/>
      <c r="P4" s="1061" t="s">
        <v>2157</v>
      </c>
      <c r="Q4" s="1062"/>
      <c r="R4" s="1062"/>
      <c r="S4" s="1063" t="s">
        <v>2</v>
      </c>
      <c r="T4" s="1064"/>
      <c r="U4" s="1064"/>
      <c r="V4" s="1064"/>
      <c r="W4" s="1064"/>
      <c r="X4" s="1064"/>
      <c r="Y4" s="1056" t="s">
        <v>3</v>
      </c>
      <c r="Z4" s="1056"/>
      <c r="AA4" s="1056"/>
      <c r="AB4" s="1056"/>
      <c r="AC4" s="1056"/>
      <c r="AD4" s="1056"/>
      <c r="AE4" s="1056" t="s">
        <v>2154</v>
      </c>
      <c r="AF4" s="1056"/>
      <c r="AG4" s="1056"/>
      <c r="AH4" s="1056"/>
      <c r="AI4" s="1056" t="s">
        <v>2155</v>
      </c>
      <c r="AJ4" s="1056"/>
      <c r="AK4" s="1056"/>
      <c r="AL4" s="1056"/>
      <c r="AM4" s="1056" t="s">
        <v>2153</v>
      </c>
      <c r="AN4" s="1056"/>
      <c r="AO4" s="1056"/>
      <c r="AP4" s="1056"/>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84" t="s">
        <v>2322</v>
      </c>
      <c r="C8" s="1085"/>
      <c r="D8" s="1085"/>
      <c r="E8" s="1085"/>
      <c r="F8" s="1085"/>
      <c r="G8" s="1085"/>
      <c r="H8" s="1085"/>
      <c r="I8" s="1085"/>
      <c r="J8" s="1085"/>
      <c r="K8" s="1085"/>
      <c r="L8" s="1085"/>
      <c r="M8" s="1085"/>
      <c r="N8" s="1085"/>
      <c r="O8" s="1085"/>
      <c r="P8" s="1085"/>
      <c r="Q8" s="1085"/>
      <c r="R8" s="1085"/>
      <c r="S8" s="1086"/>
      <c r="T8" s="998" t="s">
        <v>12</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2195</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2372</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2282</v>
      </c>
      <c r="C13" s="1114"/>
      <c r="D13" s="1114"/>
      <c r="E13" s="1114"/>
      <c r="F13" s="1114"/>
      <c r="G13" s="1114"/>
      <c r="H13" s="1114"/>
      <c r="I13" s="1114"/>
      <c r="J13" s="1114"/>
      <c r="K13" s="1114"/>
      <c r="L13" s="1114"/>
      <c r="M13" s="1114"/>
      <c r="N13" s="1114"/>
      <c r="O13" s="1114"/>
      <c r="P13" s="1114"/>
      <c r="Q13" s="1114"/>
      <c r="R13" s="1114"/>
      <c r="S13" s="111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2276</v>
      </c>
      <c r="C15" s="1105"/>
      <c r="D15" s="147">
        <v>6</v>
      </c>
      <c r="E15" s="530" t="s">
        <v>2277</v>
      </c>
      <c r="F15" s="147">
        <v>4</v>
      </c>
      <c r="G15" s="530" t="s">
        <v>2278</v>
      </c>
      <c r="H15" s="1106" t="s">
        <v>2279</v>
      </c>
      <c r="I15" s="1106"/>
      <c r="J15" s="1119"/>
      <c r="K15" s="147">
        <v>7</v>
      </c>
      <c r="L15" s="530" t="s">
        <v>2277</v>
      </c>
      <c r="M15" s="147">
        <v>3</v>
      </c>
      <c r="N15" s="530" t="s">
        <v>2278</v>
      </c>
      <c r="O15" s="530" t="s">
        <v>2280</v>
      </c>
      <c r="P15" s="204">
        <f>(K15*12+M15)-(D15*12+F15)+1</f>
        <v>12</v>
      </c>
      <c r="Q15" s="1106" t="s">
        <v>2281</v>
      </c>
      <c r="R15" s="1106"/>
      <c r="S15" s="205" t="s">
        <v>70</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2206</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239</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2289</v>
      </c>
      <c r="C21" s="1067"/>
      <c r="D21" s="1067"/>
      <c r="E21" s="1067"/>
      <c r="F21" s="1068"/>
      <c r="G21" s="1049" t="s">
        <v>240</v>
      </c>
      <c r="H21" s="1050"/>
      <c r="I21" s="1050"/>
      <c r="J21" s="1050"/>
      <c r="K21" s="1050"/>
      <c r="L21" s="1050"/>
      <c r="M21" s="1050"/>
      <c r="N21" s="1050"/>
      <c r="O21" s="1050"/>
      <c r="P21" s="1050"/>
      <c r="Q21" s="1050"/>
      <c r="R21" s="1050"/>
      <c r="S21" s="1050"/>
      <c r="T21" s="1051"/>
      <c r="U21" s="218"/>
      <c r="V21" s="526" t="str">
        <f>IFERROR(IF(L9="ベア加算","✓",""),"")</f>
        <v/>
      </c>
      <c r="W21" s="985" t="s">
        <v>14</v>
      </c>
      <c r="X21" s="985"/>
      <c r="Y21" s="985"/>
      <c r="Z21" s="985"/>
      <c r="AA21" s="998" t="s">
        <v>12</v>
      </c>
      <c r="AB21" s="999"/>
      <c r="AC21" s="220"/>
      <c r="AD21" s="1046" t="s">
        <v>14</v>
      </c>
      <c r="AE21" s="1046"/>
      <c r="AF21" s="1046"/>
      <c r="AG21" s="1046"/>
      <c r="AH21" s="1046"/>
      <c r="AI21" s="998" t="s">
        <v>12</v>
      </c>
      <c r="AJ21" s="999"/>
      <c r="AK21" s="221"/>
      <c r="AL21" s="1046" t="s">
        <v>14</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2214</v>
      </c>
      <c r="C24" s="1067"/>
      <c r="D24" s="1067"/>
      <c r="E24" s="1067"/>
      <c r="F24" s="1068"/>
      <c r="G24" s="1049" t="s">
        <v>241</v>
      </c>
      <c r="H24" s="1050"/>
      <c r="I24" s="1050"/>
      <c r="J24" s="1050"/>
      <c r="K24" s="1050"/>
      <c r="L24" s="1050"/>
      <c r="M24" s="1050"/>
      <c r="N24" s="1050"/>
      <c r="O24" s="1050"/>
      <c r="P24" s="1050"/>
      <c r="Q24" s="1050"/>
      <c r="R24" s="1050"/>
      <c r="S24" s="1050"/>
      <c r="T24" s="1051"/>
      <c r="U24" s="218"/>
      <c r="V24" s="526" t="str">
        <f>IFERROR(IF(OR(B9="処遇加算Ⅰ",B9="処遇加算Ⅱ"),"✓",""),"")</f>
        <v/>
      </c>
      <c r="W24" s="1130" t="s">
        <v>2249</v>
      </c>
      <c r="X24" s="1131"/>
      <c r="Y24" s="1131"/>
      <c r="Z24" s="11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19</v>
      </c>
      <c r="X25" s="1131"/>
      <c r="Y25" s="1131"/>
      <c r="Z25" s="11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2250</v>
      </c>
      <c r="X26" s="1131"/>
      <c r="Y26" s="1131"/>
      <c r="Z26" s="11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2215</v>
      </c>
      <c r="C28" s="1067"/>
      <c r="D28" s="1067"/>
      <c r="E28" s="1067"/>
      <c r="F28" s="1068"/>
      <c r="G28" s="1050" t="s">
        <v>2212</v>
      </c>
      <c r="H28" s="1050"/>
      <c r="I28" s="1050"/>
      <c r="J28" s="1050"/>
      <c r="K28" s="1050"/>
      <c r="L28" s="1050"/>
      <c r="M28" s="1050"/>
      <c r="N28" s="1050"/>
      <c r="O28" s="1050"/>
      <c r="P28" s="1050"/>
      <c r="Q28" s="1050"/>
      <c r="R28" s="1050"/>
      <c r="S28" s="1050"/>
      <c r="T28" s="1051"/>
      <c r="U28" s="218"/>
      <c r="V28" s="526" t="str">
        <f>IFERROR(IF(OR(B9="処遇加算Ⅰ",B9="処遇加算Ⅱ"),"✓",""),"")</f>
        <v/>
      </c>
      <c r="W28" s="1130" t="s">
        <v>2249</v>
      </c>
      <c r="X28" s="1131"/>
      <c r="Y28" s="1131"/>
      <c r="Z28" s="11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19</v>
      </c>
      <c r="X29" s="1131"/>
      <c r="Y29" s="1131"/>
      <c r="Z29" s="11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2250</v>
      </c>
      <c r="X30" s="1131"/>
      <c r="Y30" s="1131"/>
      <c r="Z30" s="11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2216</v>
      </c>
      <c r="C32" s="1138"/>
      <c r="D32" s="1138"/>
      <c r="E32" s="1138"/>
      <c r="F32" s="1138"/>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38" t="s">
        <v>12</v>
      </c>
      <c r="AB32" s="999"/>
      <c r="AC32" s="220"/>
      <c r="AD32" s="987" t="s">
        <v>14</v>
      </c>
      <c r="AE32" s="987"/>
      <c r="AF32" s="987"/>
      <c r="AG32" s="987"/>
      <c r="AH32" s="987"/>
      <c r="AI32" s="103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38"/>
      <c r="AB33" s="999"/>
      <c r="AC33" s="220"/>
      <c r="AD33" s="1020" t="s">
        <v>17</v>
      </c>
      <c r="AE33" s="1020"/>
      <c r="AF33" s="1020"/>
      <c r="AG33" s="1020"/>
      <c r="AH33" s="1020"/>
      <c r="AI33" s="103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15</v>
      </c>
      <c r="AE34" s="985"/>
      <c r="AF34" s="985"/>
      <c r="AG34" s="985"/>
      <c r="AH34" s="985"/>
      <c r="AI34" s="103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2217</v>
      </c>
      <c r="C36" s="1138"/>
      <c r="D36" s="1138"/>
      <c r="E36" s="1138"/>
      <c r="F36" s="1138"/>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2218</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141"/>
      <c r="AE41" s="1142"/>
      <c r="AF41" s="1142"/>
      <c r="AG41" s="1142"/>
      <c r="AH41" s="1143"/>
      <c r="AI41" s="998"/>
      <c r="AJ41" s="999"/>
      <c r="AK41" s="234" t="s">
        <v>85</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2219</v>
      </c>
      <c r="C44" s="1138"/>
      <c r="D44" s="1138"/>
      <c r="E44" s="1138"/>
      <c r="F44" s="1138"/>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2311</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10</v>
      </c>
      <c r="W49" s="1129"/>
      <c r="X49" s="1129"/>
      <c r="Y49" s="1129"/>
      <c r="Z49" s="1129"/>
      <c r="AA49" s="1038"/>
      <c r="AB49" s="103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121" t="str">
        <f>IFERROR(ROUNDDOWN(ROUND(AM5*G50,0)*P5,0)*H53,"")</f>
        <v/>
      </c>
      <c r="H51" s="1121"/>
      <c r="I51" s="1121"/>
      <c r="J51" s="1121"/>
      <c r="K51" s="148" t="s">
        <v>2283</v>
      </c>
      <c r="L51" s="1120" t="str">
        <f>IFERROR(ROUNDDOWN(ROUND(AM5*L50,0)*P5,0)*H53,"")</f>
        <v/>
      </c>
      <c r="M51" s="1121"/>
      <c r="N51" s="1121"/>
      <c r="O51" s="1121"/>
      <c r="P51" s="148" t="s">
        <v>2283</v>
      </c>
      <c r="Q51" s="1120" t="str">
        <f>IFERROR(ROUNDDOWN(ROUND(AM5*Q50,0)*P5,0)*H53,"")</f>
        <v/>
      </c>
      <c r="R51" s="1121"/>
      <c r="S51" s="1121"/>
      <c r="T51" s="1121"/>
      <c r="U51" s="149" t="s">
        <v>2283</v>
      </c>
      <c r="V51" s="1122">
        <f>IFERROR(SUM(G51,L51,Q51),"")</f>
        <v>0</v>
      </c>
      <c r="W51" s="1123"/>
      <c r="X51" s="1123"/>
      <c r="Y51" s="1123"/>
      <c r="Z51" s="150" t="s">
        <v>2283</v>
      </c>
      <c r="AB51" s="151"/>
      <c r="AC51" s="1120" t="str">
        <f>IFERROR(ROUNDDOWN(ROUND(AM5*AC50,0)*P5,0)*AD53,"")</f>
        <v/>
      </c>
      <c r="AD51" s="1121"/>
      <c r="AE51" s="1121"/>
      <c r="AF51" s="1121"/>
      <c r="AG51" s="1121"/>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OmH1nh/eRRFgXh6+a43mjsFTXErq0hlc733eMjJEfiC061Jpoi0mrocXulqKVP7B5NcEWhYQtn77pkTVX9O4Q==" saltValue="Jh694YKtqtYx4NLBHKjjS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45" t="s">
        <v>2414</v>
      </c>
      <c r="O1" s="1045"/>
      <c r="P1" s="1045"/>
      <c r="Q1" s="1045"/>
      <c r="R1" s="1045"/>
      <c r="S1" s="1045"/>
      <c r="T1" s="1045"/>
      <c r="U1" s="1045"/>
      <c r="V1" s="1045"/>
      <c r="W1" s="1045"/>
      <c r="X1" s="1045"/>
      <c r="Y1" s="1045"/>
      <c r="Z1" s="1045"/>
      <c r="AA1" s="1045"/>
      <c r="AB1" s="1045"/>
      <c r="AC1" s="1045"/>
      <c r="AD1" s="1045"/>
      <c r="AE1" s="1045"/>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60" t="s">
        <v>2287</v>
      </c>
      <c r="C4" s="1060"/>
      <c r="D4" s="1060"/>
      <c r="E4" s="1060"/>
      <c r="F4" s="1060"/>
      <c r="G4" s="1060" t="s">
        <v>0</v>
      </c>
      <c r="H4" s="1060"/>
      <c r="I4" s="1060"/>
      <c r="J4" s="1056" t="s">
        <v>1</v>
      </c>
      <c r="K4" s="1056"/>
      <c r="L4" s="1056"/>
      <c r="M4" s="1056"/>
      <c r="N4" s="1056"/>
      <c r="O4" s="1056"/>
      <c r="P4" s="1061" t="s">
        <v>2157</v>
      </c>
      <c r="Q4" s="1062"/>
      <c r="R4" s="1062"/>
      <c r="S4" s="1063" t="s">
        <v>2</v>
      </c>
      <c r="T4" s="1064"/>
      <c r="U4" s="1064"/>
      <c r="V4" s="1064"/>
      <c r="W4" s="1064"/>
      <c r="X4" s="1064"/>
      <c r="Y4" s="1056" t="s">
        <v>3</v>
      </c>
      <c r="Z4" s="1056"/>
      <c r="AA4" s="1056"/>
      <c r="AB4" s="1056"/>
      <c r="AC4" s="1056"/>
      <c r="AD4" s="1056"/>
      <c r="AE4" s="1056" t="s">
        <v>2154</v>
      </c>
      <c r="AF4" s="1056"/>
      <c r="AG4" s="1056"/>
      <c r="AH4" s="1056"/>
      <c r="AI4" s="1056" t="s">
        <v>2155</v>
      </c>
      <c r="AJ4" s="1056"/>
      <c r="AK4" s="1056"/>
      <c r="AL4" s="1056"/>
      <c r="AM4" s="1056" t="s">
        <v>2153</v>
      </c>
      <c r="AN4" s="1056"/>
      <c r="AO4" s="1056"/>
      <c r="AP4" s="1056"/>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84" t="s">
        <v>2322</v>
      </c>
      <c r="C8" s="1085"/>
      <c r="D8" s="1085"/>
      <c r="E8" s="1085"/>
      <c r="F8" s="1085"/>
      <c r="G8" s="1085"/>
      <c r="H8" s="1085"/>
      <c r="I8" s="1085"/>
      <c r="J8" s="1085"/>
      <c r="K8" s="1085"/>
      <c r="L8" s="1085"/>
      <c r="M8" s="1085"/>
      <c r="N8" s="1085"/>
      <c r="O8" s="1085"/>
      <c r="P8" s="1085"/>
      <c r="Q8" s="1085"/>
      <c r="R8" s="1085"/>
      <c r="S8" s="1086"/>
      <c r="T8" s="998" t="s">
        <v>12</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2195</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2372</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2282</v>
      </c>
      <c r="C13" s="1114"/>
      <c r="D13" s="1114"/>
      <c r="E13" s="1114"/>
      <c r="F13" s="1114"/>
      <c r="G13" s="1114"/>
      <c r="H13" s="1114"/>
      <c r="I13" s="1114"/>
      <c r="J13" s="1114"/>
      <c r="K13" s="1114"/>
      <c r="L13" s="1114"/>
      <c r="M13" s="1114"/>
      <c r="N13" s="1114"/>
      <c r="O13" s="1114"/>
      <c r="P13" s="1114"/>
      <c r="Q13" s="1114"/>
      <c r="R13" s="1114"/>
      <c r="S13" s="111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202"/>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2276</v>
      </c>
      <c r="C15" s="1105"/>
      <c r="D15" s="147">
        <v>6</v>
      </c>
      <c r="E15" s="203" t="s">
        <v>2277</v>
      </c>
      <c r="F15" s="147">
        <v>4</v>
      </c>
      <c r="G15" s="203" t="s">
        <v>2278</v>
      </c>
      <c r="H15" s="1106" t="s">
        <v>2279</v>
      </c>
      <c r="I15" s="1106"/>
      <c r="J15" s="1119"/>
      <c r="K15" s="147">
        <v>7</v>
      </c>
      <c r="L15" s="203" t="s">
        <v>2277</v>
      </c>
      <c r="M15" s="147">
        <v>3</v>
      </c>
      <c r="N15" s="203" t="s">
        <v>2278</v>
      </c>
      <c r="O15" s="203" t="s">
        <v>2280</v>
      </c>
      <c r="P15" s="204">
        <f>(K15*12+M15)-(D15*12+F15)+1</f>
        <v>12</v>
      </c>
      <c r="Q15" s="1106" t="s">
        <v>2281</v>
      </c>
      <c r="R15" s="1106"/>
      <c r="S15" s="205" t="s">
        <v>70</v>
      </c>
      <c r="U15" s="202"/>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2206</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239</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2289</v>
      </c>
      <c r="C21" s="1067"/>
      <c r="D21" s="1067"/>
      <c r="E21" s="1067"/>
      <c r="F21" s="1068"/>
      <c r="G21" s="1049" t="s">
        <v>240</v>
      </c>
      <c r="H21" s="1050"/>
      <c r="I21" s="1050"/>
      <c r="J21" s="1050"/>
      <c r="K21" s="1050"/>
      <c r="L21" s="1050"/>
      <c r="M21" s="1050"/>
      <c r="N21" s="1050"/>
      <c r="O21" s="1050"/>
      <c r="P21" s="1050"/>
      <c r="Q21" s="1050"/>
      <c r="R21" s="1050"/>
      <c r="S21" s="1050"/>
      <c r="T21" s="1051"/>
      <c r="U21" s="218"/>
      <c r="V21" s="219" t="str">
        <f>IFERROR(IF(L9="ベア加算","✓",""),"")</f>
        <v/>
      </c>
      <c r="W21" s="985" t="s">
        <v>14</v>
      </c>
      <c r="X21" s="985"/>
      <c r="Y21" s="985"/>
      <c r="Z21" s="985"/>
      <c r="AA21" s="998" t="s">
        <v>12</v>
      </c>
      <c r="AB21" s="999"/>
      <c r="AC21" s="220"/>
      <c r="AD21" s="1046" t="s">
        <v>14</v>
      </c>
      <c r="AE21" s="1046"/>
      <c r="AF21" s="1046"/>
      <c r="AG21" s="1046"/>
      <c r="AH21" s="1046"/>
      <c r="AI21" s="998" t="s">
        <v>12</v>
      </c>
      <c r="AJ21" s="999"/>
      <c r="AK21" s="221"/>
      <c r="AL21" s="1046" t="s">
        <v>14</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2214</v>
      </c>
      <c r="C24" s="1067"/>
      <c r="D24" s="1067"/>
      <c r="E24" s="1067"/>
      <c r="F24" s="1068"/>
      <c r="G24" s="1049" t="s">
        <v>241</v>
      </c>
      <c r="H24" s="1050"/>
      <c r="I24" s="1050"/>
      <c r="J24" s="1050"/>
      <c r="K24" s="1050"/>
      <c r="L24" s="1050"/>
      <c r="M24" s="1050"/>
      <c r="N24" s="1050"/>
      <c r="O24" s="1050"/>
      <c r="P24" s="1050"/>
      <c r="Q24" s="1050"/>
      <c r="R24" s="1050"/>
      <c r="S24" s="1050"/>
      <c r="T24" s="1051"/>
      <c r="U24" s="218"/>
      <c r="V24" s="219" t="str">
        <f>IFERROR(IF(OR(B9="処遇加算Ⅰ",B9="処遇加算Ⅱ"),"✓",""),"")</f>
        <v/>
      </c>
      <c r="W24" s="1130" t="s">
        <v>2249</v>
      </c>
      <c r="X24" s="1131"/>
      <c r="Y24" s="1131"/>
      <c r="Z24" s="11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219" t="str">
        <f>IFERROR(IF(B9="処遇加算Ⅲ","✓",""),"")</f>
        <v/>
      </c>
      <c r="W25" s="1130" t="s">
        <v>19</v>
      </c>
      <c r="X25" s="1131"/>
      <c r="Y25" s="1131"/>
      <c r="Z25" s="11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219" t="str">
        <f>IFERROR(IF(B9="処遇加算なし","✓",""),"")</f>
        <v/>
      </c>
      <c r="W26" s="1130" t="s">
        <v>2250</v>
      </c>
      <c r="X26" s="1131"/>
      <c r="Y26" s="1131"/>
      <c r="Z26" s="11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2215</v>
      </c>
      <c r="C28" s="1067"/>
      <c r="D28" s="1067"/>
      <c r="E28" s="1067"/>
      <c r="F28" s="1068"/>
      <c r="G28" s="1050" t="s">
        <v>2212</v>
      </c>
      <c r="H28" s="1050"/>
      <c r="I28" s="1050"/>
      <c r="J28" s="1050"/>
      <c r="K28" s="1050"/>
      <c r="L28" s="1050"/>
      <c r="M28" s="1050"/>
      <c r="N28" s="1050"/>
      <c r="O28" s="1050"/>
      <c r="P28" s="1050"/>
      <c r="Q28" s="1050"/>
      <c r="R28" s="1050"/>
      <c r="S28" s="1050"/>
      <c r="T28" s="1051"/>
      <c r="U28" s="218"/>
      <c r="V28" s="219" t="str">
        <f>IFERROR(IF(OR(B9="処遇加算Ⅰ",B9="処遇加算Ⅱ"),"✓",""),"")</f>
        <v/>
      </c>
      <c r="W28" s="1130" t="s">
        <v>2249</v>
      </c>
      <c r="X28" s="1131"/>
      <c r="Y28" s="1131"/>
      <c r="Z28" s="11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219" t="str">
        <f>IFERROR(IF(B9="処遇加算Ⅲ","✓",""),"")</f>
        <v/>
      </c>
      <c r="W29" s="1130" t="s">
        <v>19</v>
      </c>
      <c r="X29" s="1131"/>
      <c r="Y29" s="1131"/>
      <c r="Z29" s="11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219" t="str">
        <f>IFERROR(IF(B9="処遇加算なし","✓",""),"")</f>
        <v/>
      </c>
      <c r="W30" s="1130" t="s">
        <v>2250</v>
      </c>
      <c r="X30" s="1131"/>
      <c r="Y30" s="1131"/>
      <c r="Z30" s="11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2216</v>
      </c>
      <c r="C32" s="1138"/>
      <c r="D32" s="1138"/>
      <c r="E32" s="1138"/>
      <c r="F32" s="1138"/>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38" t="s">
        <v>12</v>
      </c>
      <c r="AB32" s="999"/>
      <c r="AC32" s="220"/>
      <c r="AD32" s="987" t="s">
        <v>14</v>
      </c>
      <c r="AE32" s="987"/>
      <c r="AF32" s="987"/>
      <c r="AG32" s="987"/>
      <c r="AH32" s="987"/>
      <c r="AI32" s="103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38"/>
      <c r="AB33" s="999"/>
      <c r="AC33" s="220"/>
      <c r="AD33" s="1020" t="s">
        <v>17</v>
      </c>
      <c r="AE33" s="1020"/>
      <c r="AF33" s="1020"/>
      <c r="AG33" s="1020"/>
      <c r="AH33" s="1020"/>
      <c r="AI33" s="103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15</v>
      </c>
      <c r="AE34" s="985"/>
      <c r="AF34" s="985"/>
      <c r="AG34" s="985"/>
      <c r="AH34" s="985"/>
      <c r="AI34" s="103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2217</v>
      </c>
      <c r="C36" s="1138"/>
      <c r="D36" s="1138"/>
      <c r="E36" s="1138"/>
      <c r="F36" s="1138"/>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2218</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141"/>
      <c r="AE41" s="1142"/>
      <c r="AF41" s="1142"/>
      <c r="AG41" s="1142"/>
      <c r="AH41" s="1143"/>
      <c r="AI41" s="998"/>
      <c r="AJ41" s="999"/>
      <c r="AK41" s="234" t="s">
        <v>85</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2219</v>
      </c>
      <c r="C44" s="1138"/>
      <c r="D44" s="1138"/>
      <c r="E44" s="1138"/>
      <c r="F44" s="1138"/>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2311</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10</v>
      </c>
      <c r="W49" s="1129"/>
      <c r="X49" s="1129"/>
      <c r="Y49" s="1129"/>
      <c r="Z49" s="1129"/>
      <c r="AA49" s="1038"/>
      <c r="AB49" s="103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121" t="str">
        <f>IFERROR(ROUNDDOWN(ROUND(AM5*G50,0)*P5,0)*H53,"")</f>
        <v/>
      </c>
      <c r="H51" s="1121"/>
      <c r="I51" s="1121"/>
      <c r="J51" s="1121"/>
      <c r="K51" s="148" t="s">
        <v>2283</v>
      </c>
      <c r="L51" s="1120" t="str">
        <f>IFERROR(ROUNDDOWN(ROUND(AM5*L50,0)*P5,0)*H53,"")</f>
        <v/>
      </c>
      <c r="M51" s="1121"/>
      <c r="N51" s="1121"/>
      <c r="O51" s="1121"/>
      <c r="P51" s="148" t="s">
        <v>2283</v>
      </c>
      <c r="Q51" s="1120" t="str">
        <f>IFERROR(ROUNDDOWN(ROUND(AM5*Q50,0)*P5,0)*H53,"")</f>
        <v/>
      </c>
      <c r="R51" s="1121"/>
      <c r="S51" s="1121"/>
      <c r="T51" s="1121"/>
      <c r="U51" s="149" t="s">
        <v>2283</v>
      </c>
      <c r="V51" s="1122">
        <f>IFERROR(SUM(G51,L51,Q51),"")</f>
        <v>0</v>
      </c>
      <c r="W51" s="1123"/>
      <c r="X51" s="1123"/>
      <c r="Y51" s="1123"/>
      <c r="Z51" s="150" t="s">
        <v>2283</v>
      </c>
      <c r="AB51" s="151"/>
      <c r="AC51" s="1120" t="str">
        <f>IFERROR(ROUNDDOWN(ROUND(AM5*AC50,0)*P5,0)*AD53,"")</f>
        <v/>
      </c>
      <c r="AD51" s="1121"/>
      <c r="AE51" s="1121"/>
      <c r="AF51" s="1121"/>
      <c r="AG51" s="1121"/>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5"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ZzrEwSr06UdjNPoNim18u6/0cyjtDLg+K4lBJhhjxBZ9YmhwIfJl9bvqPQ/sAo2so4YTuwpReArZnd5l0LPwQ==" saltValue="Yq+Is5YZ/hOUfJij5XF7Gg=="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topLeftCell="AM1" zoomScaleNormal="53" zoomScaleSheetLayoutView="100" workbookViewId="0">
      <selection activeCell="G4" sqref="G4:I4"/>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45" t="s">
        <v>2285</v>
      </c>
      <c r="O1" s="1045"/>
      <c r="P1" s="1045"/>
      <c r="Q1" s="1045"/>
      <c r="R1" s="1045"/>
      <c r="S1" s="1045"/>
      <c r="T1" s="1045"/>
      <c r="U1" s="1045"/>
      <c r="V1" s="1045"/>
      <c r="W1" s="1045"/>
      <c r="X1" s="1045"/>
      <c r="Y1" s="1045"/>
      <c r="Z1" s="1045"/>
      <c r="AA1" s="1045"/>
      <c r="AB1" s="1045"/>
      <c r="AC1" s="1045"/>
      <c r="AD1" s="1045"/>
      <c r="AE1" s="1045"/>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60" t="s">
        <v>2287</v>
      </c>
      <c r="C4" s="1060"/>
      <c r="D4" s="1060"/>
      <c r="E4" s="1060"/>
      <c r="F4" s="1060"/>
      <c r="G4" s="1060" t="s">
        <v>0</v>
      </c>
      <c r="H4" s="1060"/>
      <c r="I4" s="1060"/>
      <c r="J4" s="1056" t="s">
        <v>1</v>
      </c>
      <c r="K4" s="1056"/>
      <c r="L4" s="1056"/>
      <c r="M4" s="1056"/>
      <c r="N4" s="1056"/>
      <c r="O4" s="1056"/>
      <c r="P4" s="1061" t="s">
        <v>2157</v>
      </c>
      <c r="Q4" s="1062"/>
      <c r="R4" s="1062"/>
      <c r="S4" s="1063" t="s">
        <v>2</v>
      </c>
      <c r="T4" s="1064"/>
      <c r="U4" s="1064"/>
      <c r="V4" s="1064"/>
      <c r="W4" s="1064"/>
      <c r="X4" s="1064"/>
      <c r="Y4" s="1056" t="s">
        <v>3</v>
      </c>
      <c r="Z4" s="1056"/>
      <c r="AA4" s="1056"/>
      <c r="AB4" s="1056"/>
      <c r="AC4" s="1056"/>
      <c r="AD4" s="1056"/>
      <c r="AE4" s="1056" t="s">
        <v>2154</v>
      </c>
      <c r="AF4" s="1056"/>
      <c r="AG4" s="1056"/>
      <c r="AH4" s="1056"/>
      <c r="AI4" s="1056" t="s">
        <v>2155</v>
      </c>
      <c r="AJ4" s="1056"/>
      <c r="AK4" s="1056"/>
      <c r="AL4" s="1056"/>
      <c r="AM4" s="1056" t="s">
        <v>2153</v>
      </c>
      <c r="AN4" s="1056"/>
      <c r="AO4" s="1056"/>
      <c r="AP4" s="1056"/>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84" t="s">
        <v>2322</v>
      </c>
      <c r="C8" s="1085"/>
      <c r="D8" s="1085"/>
      <c r="E8" s="1085"/>
      <c r="F8" s="1085"/>
      <c r="G8" s="1085"/>
      <c r="H8" s="1085"/>
      <c r="I8" s="1085"/>
      <c r="J8" s="1085"/>
      <c r="K8" s="1085"/>
      <c r="L8" s="1085"/>
      <c r="M8" s="1085"/>
      <c r="N8" s="1085"/>
      <c r="O8" s="1085"/>
      <c r="P8" s="1085"/>
      <c r="Q8" s="1085"/>
      <c r="R8" s="1085"/>
      <c r="S8" s="1086"/>
      <c r="T8" s="998" t="s">
        <v>12</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2195</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2372</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2282</v>
      </c>
      <c r="C13" s="1114"/>
      <c r="D13" s="1114"/>
      <c r="E13" s="1114"/>
      <c r="F13" s="1114"/>
      <c r="G13" s="1114"/>
      <c r="H13" s="1114"/>
      <c r="I13" s="1114"/>
      <c r="J13" s="1114"/>
      <c r="K13" s="1114"/>
      <c r="L13" s="1114"/>
      <c r="M13" s="1114"/>
      <c r="N13" s="1114"/>
      <c r="O13" s="1114"/>
      <c r="P13" s="1114"/>
      <c r="Q13" s="1114"/>
      <c r="R13" s="1114"/>
      <c r="S13" s="111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202"/>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2276</v>
      </c>
      <c r="C15" s="1105"/>
      <c r="D15" s="147">
        <v>6</v>
      </c>
      <c r="E15" s="203" t="s">
        <v>2277</v>
      </c>
      <c r="F15" s="147">
        <v>4</v>
      </c>
      <c r="G15" s="203" t="s">
        <v>2278</v>
      </c>
      <c r="H15" s="1106" t="s">
        <v>2279</v>
      </c>
      <c r="I15" s="1106"/>
      <c r="J15" s="1119"/>
      <c r="K15" s="147">
        <v>7</v>
      </c>
      <c r="L15" s="203" t="s">
        <v>2277</v>
      </c>
      <c r="M15" s="147">
        <v>3</v>
      </c>
      <c r="N15" s="203" t="s">
        <v>2278</v>
      </c>
      <c r="O15" s="203" t="s">
        <v>2280</v>
      </c>
      <c r="P15" s="204">
        <f>(K15*12+M15)-(D15*12+F15)+1</f>
        <v>12</v>
      </c>
      <c r="Q15" s="1106" t="s">
        <v>2281</v>
      </c>
      <c r="R15" s="1106"/>
      <c r="S15" s="205" t="s">
        <v>70</v>
      </c>
      <c r="U15" s="202"/>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2206</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239</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2289</v>
      </c>
      <c r="C21" s="1067"/>
      <c r="D21" s="1067"/>
      <c r="E21" s="1067"/>
      <c r="F21" s="1068"/>
      <c r="G21" s="1049" t="s">
        <v>240</v>
      </c>
      <c r="H21" s="1050"/>
      <c r="I21" s="1050"/>
      <c r="J21" s="1050"/>
      <c r="K21" s="1050"/>
      <c r="L21" s="1050"/>
      <c r="M21" s="1050"/>
      <c r="N21" s="1050"/>
      <c r="O21" s="1050"/>
      <c r="P21" s="1050"/>
      <c r="Q21" s="1050"/>
      <c r="R21" s="1050"/>
      <c r="S21" s="1050"/>
      <c r="T21" s="1051"/>
      <c r="U21" s="218"/>
      <c r="V21" s="219" t="str">
        <f>IFERROR(IF(L9="ベア加算","✓",""),"")</f>
        <v/>
      </c>
      <c r="W21" s="985" t="s">
        <v>14</v>
      </c>
      <c r="X21" s="985"/>
      <c r="Y21" s="985"/>
      <c r="Z21" s="985"/>
      <c r="AA21" s="998" t="s">
        <v>12</v>
      </c>
      <c r="AB21" s="999"/>
      <c r="AC21" s="220"/>
      <c r="AD21" s="1046" t="s">
        <v>14</v>
      </c>
      <c r="AE21" s="1046"/>
      <c r="AF21" s="1046"/>
      <c r="AG21" s="1046"/>
      <c r="AH21" s="1046"/>
      <c r="AI21" s="998" t="s">
        <v>12</v>
      </c>
      <c r="AJ21" s="999"/>
      <c r="AK21" s="221"/>
      <c r="AL21" s="1046" t="s">
        <v>14</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2214</v>
      </c>
      <c r="C24" s="1067"/>
      <c r="D24" s="1067"/>
      <c r="E24" s="1067"/>
      <c r="F24" s="1068"/>
      <c r="G24" s="1049" t="s">
        <v>241</v>
      </c>
      <c r="H24" s="1050"/>
      <c r="I24" s="1050"/>
      <c r="J24" s="1050"/>
      <c r="K24" s="1050"/>
      <c r="L24" s="1050"/>
      <c r="M24" s="1050"/>
      <c r="N24" s="1050"/>
      <c r="O24" s="1050"/>
      <c r="P24" s="1050"/>
      <c r="Q24" s="1050"/>
      <c r="R24" s="1050"/>
      <c r="S24" s="1050"/>
      <c r="T24" s="1051"/>
      <c r="U24" s="218"/>
      <c r="V24" s="219" t="str">
        <f>IFERROR(IF(OR(B9="処遇加算Ⅰ",B9="処遇加算Ⅱ"),"✓",""),"")</f>
        <v/>
      </c>
      <c r="W24" s="1130" t="s">
        <v>2249</v>
      </c>
      <c r="X24" s="1131"/>
      <c r="Y24" s="1131"/>
      <c r="Z24" s="11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35"/>
      <c r="C25" s="1136"/>
      <c r="D25" s="1136"/>
      <c r="E25" s="1136"/>
      <c r="F25" s="1137"/>
      <c r="G25" s="1032"/>
      <c r="H25" s="1033"/>
      <c r="I25" s="1033"/>
      <c r="J25" s="1033"/>
      <c r="K25" s="1033"/>
      <c r="L25" s="1033"/>
      <c r="M25" s="1033"/>
      <c r="N25" s="1033"/>
      <c r="O25" s="1033"/>
      <c r="P25" s="1033"/>
      <c r="Q25" s="1033"/>
      <c r="R25" s="1033"/>
      <c r="S25" s="1033"/>
      <c r="T25" s="1052"/>
      <c r="U25" s="218"/>
      <c r="V25" s="219" t="str">
        <f>IFERROR(IF(B9="処遇加算Ⅲ","✓",""),"")</f>
        <v/>
      </c>
      <c r="W25" s="1130" t="s">
        <v>19</v>
      </c>
      <c r="X25" s="1131"/>
      <c r="Y25" s="1131"/>
      <c r="Z25" s="11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219" t="str">
        <f>IFERROR(IF(B9="処遇加算なし","✓",""),"")</f>
        <v/>
      </c>
      <c r="W26" s="1130" t="s">
        <v>2250</v>
      </c>
      <c r="X26" s="1131"/>
      <c r="Y26" s="1131"/>
      <c r="Z26" s="11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66" t="s">
        <v>2215</v>
      </c>
      <c r="C28" s="1067"/>
      <c r="D28" s="1067"/>
      <c r="E28" s="1067"/>
      <c r="F28" s="1068"/>
      <c r="G28" s="1050" t="s">
        <v>2212</v>
      </c>
      <c r="H28" s="1050"/>
      <c r="I28" s="1050"/>
      <c r="J28" s="1050"/>
      <c r="K28" s="1050"/>
      <c r="L28" s="1050"/>
      <c r="M28" s="1050"/>
      <c r="N28" s="1050"/>
      <c r="O28" s="1050"/>
      <c r="P28" s="1050"/>
      <c r="Q28" s="1050"/>
      <c r="R28" s="1050"/>
      <c r="S28" s="1050"/>
      <c r="T28" s="1051"/>
      <c r="U28" s="218"/>
      <c r="V28" s="219" t="str">
        <f>IFERROR(IF(OR(B9="処遇加算Ⅰ",B9="処遇加算Ⅱ"),"✓",""),"")</f>
        <v/>
      </c>
      <c r="W28" s="1130" t="s">
        <v>2249</v>
      </c>
      <c r="X28" s="1131"/>
      <c r="Y28" s="1131"/>
      <c r="Z28" s="11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219" t="str">
        <f>IFERROR(IF(B9="処遇加算Ⅲ","✓",""),"")</f>
        <v/>
      </c>
      <c r="W29" s="1130" t="s">
        <v>19</v>
      </c>
      <c r="X29" s="1131"/>
      <c r="Y29" s="1131"/>
      <c r="Z29" s="11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219" t="str">
        <f>IFERROR(IF(B9="処遇加算なし","✓",""),"")</f>
        <v/>
      </c>
      <c r="W30" s="1130" t="s">
        <v>2250</v>
      </c>
      <c r="X30" s="1131"/>
      <c r="Y30" s="1131"/>
      <c r="Z30" s="11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38" t="s">
        <v>2216</v>
      </c>
      <c r="C32" s="1138"/>
      <c r="D32" s="1138"/>
      <c r="E32" s="1138"/>
      <c r="F32" s="1138"/>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38" t="s">
        <v>12</v>
      </c>
      <c r="AB32" s="999"/>
      <c r="AC32" s="220"/>
      <c r="AD32" s="987" t="s">
        <v>14</v>
      </c>
      <c r="AE32" s="987"/>
      <c r="AF32" s="987"/>
      <c r="AG32" s="987"/>
      <c r="AH32" s="987"/>
      <c r="AI32" s="103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38"/>
      <c r="AB33" s="999"/>
      <c r="AC33" s="220"/>
      <c r="AD33" s="1020" t="s">
        <v>17</v>
      </c>
      <c r="AE33" s="1020"/>
      <c r="AF33" s="1020"/>
      <c r="AG33" s="1020"/>
      <c r="AH33" s="1020"/>
      <c r="AI33" s="103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15</v>
      </c>
      <c r="AE34" s="985"/>
      <c r="AF34" s="985"/>
      <c r="AG34" s="985"/>
      <c r="AH34" s="985"/>
      <c r="AI34" s="103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2217</v>
      </c>
      <c r="C36" s="1138"/>
      <c r="D36" s="1138"/>
      <c r="E36" s="1138"/>
      <c r="F36" s="1138"/>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38" t="s">
        <v>2218</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141"/>
      <c r="AE41" s="1142"/>
      <c r="AF41" s="1142"/>
      <c r="AG41" s="1142"/>
      <c r="AH41" s="1143"/>
      <c r="AI41" s="998"/>
      <c r="AJ41" s="999"/>
      <c r="AK41" s="234" t="s">
        <v>85</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2219</v>
      </c>
      <c r="C44" s="1138"/>
      <c r="D44" s="1138"/>
      <c r="E44" s="1138"/>
      <c r="F44" s="1138"/>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2311</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10</v>
      </c>
      <c r="W49" s="1129"/>
      <c r="X49" s="1129"/>
      <c r="Y49" s="1129"/>
      <c r="Z49" s="1129"/>
      <c r="AA49" s="1038"/>
      <c r="AB49" s="103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121" t="str">
        <f>IFERROR(ROUNDDOWN(ROUND(AM5*G50,0)*P5,0)*H53,"")</f>
        <v/>
      </c>
      <c r="H51" s="1121"/>
      <c r="I51" s="1121"/>
      <c r="J51" s="1121"/>
      <c r="K51" s="148" t="s">
        <v>2283</v>
      </c>
      <c r="L51" s="1120" t="str">
        <f>IFERROR(ROUNDDOWN(ROUND(AM5*L50,0)*P5,0)*H53,"")</f>
        <v/>
      </c>
      <c r="M51" s="1121"/>
      <c r="N51" s="1121"/>
      <c r="O51" s="1121"/>
      <c r="P51" s="148" t="s">
        <v>2283</v>
      </c>
      <c r="Q51" s="1120" t="str">
        <f>IFERROR(ROUNDDOWN(ROUND(AM5*Q50,0)*P5,0)*H53,"")</f>
        <v/>
      </c>
      <c r="R51" s="1121"/>
      <c r="S51" s="1121"/>
      <c r="T51" s="1121"/>
      <c r="U51" s="149" t="s">
        <v>2283</v>
      </c>
      <c r="V51" s="1122">
        <f>IFERROR(SUM(G51,L51,Q51),"")</f>
        <v>0</v>
      </c>
      <c r="W51" s="1123"/>
      <c r="X51" s="1123"/>
      <c r="Y51" s="1123"/>
      <c r="Z51" s="150" t="s">
        <v>2283</v>
      </c>
      <c r="AB51" s="151"/>
      <c r="AC51" s="1120" t="str">
        <f>IFERROR(ROUNDDOWN(ROUND(AM5*AC50,0)*P5,0)*AD53,"")</f>
        <v/>
      </c>
      <c r="AD51" s="1121"/>
      <c r="AE51" s="1121"/>
      <c r="AF51" s="1121"/>
      <c r="AG51" s="1121"/>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IiXSEOSZIwzCuW/MAc4v+E7nlFcRUGeL7wo12T5OJjvjHNDM4SBt+jg21QQK2PGqTILT9kGE5LXXoWD+e3bJw==" saltValue="0II4azqeONQKeHAORly4BA=="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45" t="s">
        <v>2407</v>
      </c>
      <c r="O1" s="1045"/>
      <c r="P1" s="1045"/>
      <c r="Q1" s="1045"/>
      <c r="R1" s="1045"/>
      <c r="S1" s="1045"/>
      <c r="T1" s="1045"/>
      <c r="U1" s="1045"/>
      <c r="V1" s="1045"/>
      <c r="W1" s="1045"/>
      <c r="X1" s="1045"/>
      <c r="Y1" s="1045"/>
      <c r="Z1" s="1045"/>
      <c r="AA1" s="1045"/>
      <c r="AB1" s="1045"/>
      <c r="AC1" s="1045"/>
      <c r="AD1" s="1045"/>
      <c r="AE1" s="1045"/>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60" t="s">
        <v>2287</v>
      </c>
      <c r="C4" s="1060"/>
      <c r="D4" s="1060"/>
      <c r="E4" s="1060"/>
      <c r="F4" s="1060"/>
      <c r="G4" s="1060" t="s">
        <v>0</v>
      </c>
      <c r="H4" s="1060"/>
      <c r="I4" s="1060"/>
      <c r="J4" s="1056" t="s">
        <v>1</v>
      </c>
      <c r="K4" s="1056"/>
      <c r="L4" s="1056"/>
      <c r="M4" s="1056"/>
      <c r="N4" s="1056"/>
      <c r="O4" s="1056"/>
      <c r="P4" s="1061" t="s">
        <v>2157</v>
      </c>
      <c r="Q4" s="1062"/>
      <c r="R4" s="1062"/>
      <c r="S4" s="1063" t="s">
        <v>2</v>
      </c>
      <c r="T4" s="1064"/>
      <c r="U4" s="1064"/>
      <c r="V4" s="1064"/>
      <c r="W4" s="1064"/>
      <c r="X4" s="1064"/>
      <c r="Y4" s="1056" t="s">
        <v>3</v>
      </c>
      <c r="Z4" s="1056"/>
      <c r="AA4" s="1056"/>
      <c r="AB4" s="1056"/>
      <c r="AC4" s="1056"/>
      <c r="AD4" s="1056"/>
      <c r="AE4" s="1056" t="s">
        <v>2154</v>
      </c>
      <c r="AF4" s="1056"/>
      <c r="AG4" s="1056"/>
      <c r="AH4" s="1056"/>
      <c r="AI4" s="1056" t="s">
        <v>2155</v>
      </c>
      <c r="AJ4" s="1056"/>
      <c r="AK4" s="1056"/>
      <c r="AL4" s="1056"/>
      <c r="AM4" s="1056" t="s">
        <v>2153</v>
      </c>
      <c r="AN4" s="1056"/>
      <c r="AO4" s="1056"/>
      <c r="AP4" s="1056"/>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84" t="s">
        <v>2322</v>
      </c>
      <c r="C8" s="1085"/>
      <c r="D8" s="1085"/>
      <c r="E8" s="1085"/>
      <c r="F8" s="1085"/>
      <c r="G8" s="1085"/>
      <c r="H8" s="1085"/>
      <c r="I8" s="1085"/>
      <c r="J8" s="1085"/>
      <c r="K8" s="1085"/>
      <c r="L8" s="1085"/>
      <c r="M8" s="1085"/>
      <c r="N8" s="1085"/>
      <c r="O8" s="1085"/>
      <c r="P8" s="1085"/>
      <c r="Q8" s="1085"/>
      <c r="R8" s="1085"/>
      <c r="S8" s="1086"/>
      <c r="T8" s="998" t="s">
        <v>12</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2195</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2372</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2282</v>
      </c>
      <c r="C13" s="1114"/>
      <c r="D13" s="1114"/>
      <c r="E13" s="1114"/>
      <c r="F13" s="1114"/>
      <c r="G13" s="1114"/>
      <c r="H13" s="1114"/>
      <c r="I13" s="1114"/>
      <c r="J13" s="1114"/>
      <c r="K13" s="1114"/>
      <c r="L13" s="1114"/>
      <c r="M13" s="1114"/>
      <c r="N13" s="1114"/>
      <c r="O13" s="1114"/>
      <c r="P13" s="1114"/>
      <c r="Q13" s="1114"/>
      <c r="R13" s="1114"/>
      <c r="S13" s="111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2276</v>
      </c>
      <c r="C15" s="1105"/>
      <c r="D15" s="147">
        <v>6</v>
      </c>
      <c r="E15" s="530" t="s">
        <v>2277</v>
      </c>
      <c r="F15" s="147">
        <v>4</v>
      </c>
      <c r="G15" s="530" t="s">
        <v>2278</v>
      </c>
      <c r="H15" s="1106" t="s">
        <v>2279</v>
      </c>
      <c r="I15" s="1106"/>
      <c r="J15" s="1119"/>
      <c r="K15" s="147">
        <v>7</v>
      </c>
      <c r="L15" s="530" t="s">
        <v>2277</v>
      </c>
      <c r="M15" s="147">
        <v>3</v>
      </c>
      <c r="N15" s="530" t="s">
        <v>2278</v>
      </c>
      <c r="O15" s="530" t="s">
        <v>2280</v>
      </c>
      <c r="P15" s="204">
        <f>(K15*12+M15)-(D15*12+F15)+1</f>
        <v>12</v>
      </c>
      <c r="Q15" s="1106" t="s">
        <v>2281</v>
      </c>
      <c r="R15" s="1106"/>
      <c r="S15" s="205" t="s">
        <v>70</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2206</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239</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2289</v>
      </c>
      <c r="C21" s="1067"/>
      <c r="D21" s="1067"/>
      <c r="E21" s="1067"/>
      <c r="F21" s="1068"/>
      <c r="G21" s="1049" t="s">
        <v>240</v>
      </c>
      <c r="H21" s="1050"/>
      <c r="I21" s="1050"/>
      <c r="J21" s="1050"/>
      <c r="K21" s="1050"/>
      <c r="L21" s="1050"/>
      <c r="M21" s="1050"/>
      <c r="N21" s="1050"/>
      <c r="O21" s="1050"/>
      <c r="P21" s="1050"/>
      <c r="Q21" s="1050"/>
      <c r="R21" s="1050"/>
      <c r="S21" s="1050"/>
      <c r="T21" s="1051"/>
      <c r="U21" s="218"/>
      <c r="V21" s="526" t="str">
        <f>IFERROR(IF(L9="ベア加算","✓",""),"")</f>
        <v/>
      </c>
      <c r="W21" s="985" t="s">
        <v>14</v>
      </c>
      <c r="X21" s="985"/>
      <c r="Y21" s="985"/>
      <c r="Z21" s="985"/>
      <c r="AA21" s="998" t="s">
        <v>12</v>
      </c>
      <c r="AB21" s="999"/>
      <c r="AC21" s="220"/>
      <c r="AD21" s="1046" t="s">
        <v>14</v>
      </c>
      <c r="AE21" s="1046"/>
      <c r="AF21" s="1046"/>
      <c r="AG21" s="1046"/>
      <c r="AH21" s="1046"/>
      <c r="AI21" s="998" t="s">
        <v>12</v>
      </c>
      <c r="AJ21" s="999"/>
      <c r="AK21" s="221"/>
      <c r="AL21" s="1046" t="s">
        <v>14</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2214</v>
      </c>
      <c r="C24" s="1067"/>
      <c r="D24" s="1067"/>
      <c r="E24" s="1067"/>
      <c r="F24" s="1068"/>
      <c r="G24" s="1049" t="s">
        <v>241</v>
      </c>
      <c r="H24" s="1050"/>
      <c r="I24" s="1050"/>
      <c r="J24" s="1050"/>
      <c r="K24" s="1050"/>
      <c r="L24" s="1050"/>
      <c r="M24" s="1050"/>
      <c r="N24" s="1050"/>
      <c r="O24" s="1050"/>
      <c r="P24" s="1050"/>
      <c r="Q24" s="1050"/>
      <c r="R24" s="1050"/>
      <c r="S24" s="1050"/>
      <c r="T24" s="1051"/>
      <c r="U24" s="218"/>
      <c r="V24" s="526" t="str">
        <f>IFERROR(IF(OR(B9="処遇加算Ⅰ",B9="処遇加算Ⅱ"),"✓",""),"")</f>
        <v/>
      </c>
      <c r="W24" s="1130" t="s">
        <v>2249</v>
      </c>
      <c r="X24" s="1131"/>
      <c r="Y24" s="1131"/>
      <c r="Z24" s="11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19</v>
      </c>
      <c r="X25" s="1131"/>
      <c r="Y25" s="1131"/>
      <c r="Z25" s="11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2250</v>
      </c>
      <c r="X26" s="1131"/>
      <c r="Y26" s="1131"/>
      <c r="Z26" s="11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2215</v>
      </c>
      <c r="C28" s="1067"/>
      <c r="D28" s="1067"/>
      <c r="E28" s="1067"/>
      <c r="F28" s="1068"/>
      <c r="G28" s="1050" t="s">
        <v>2212</v>
      </c>
      <c r="H28" s="1050"/>
      <c r="I28" s="1050"/>
      <c r="J28" s="1050"/>
      <c r="K28" s="1050"/>
      <c r="L28" s="1050"/>
      <c r="M28" s="1050"/>
      <c r="N28" s="1050"/>
      <c r="O28" s="1050"/>
      <c r="P28" s="1050"/>
      <c r="Q28" s="1050"/>
      <c r="R28" s="1050"/>
      <c r="S28" s="1050"/>
      <c r="T28" s="1051"/>
      <c r="U28" s="218"/>
      <c r="V28" s="526" t="str">
        <f>IFERROR(IF(OR(B9="処遇加算Ⅰ",B9="処遇加算Ⅱ"),"✓",""),"")</f>
        <v/>
      </c>
      <c r="W28" s="1130" t="s">
        <v>2249</v>
      </c>
      <c r="X28" s="1131"/>
      <c r="Y28" s="1131"/>
      <c r="Z28" s="11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19</v>
      </c>
      <c r="X29" s="1131"/>
      <c r="Y29" s="1131"/>
      <c r="Z29" s="11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2250</v>
      </c>
      <c r="X30" s="1131"/>
      <c r="Y30" s="1131"/>
      <c r="Z30" s="11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2216</v>
      </c>
      <c r="C32" s="1138"/>
      <c r="D32" s="1138"/>
      <c r="E32" s="1138"/>
      <c r="F32" s="1138"/>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38" t="s">
        <v>12</v>
      </c>
      <c r="AB32" s="999"/>
      <c r="AC32" s="220"/>
      <c r="AD32" s="987" t="s">
        <v>14</v>
      </c>
      <c r="AE32" s="987"/>
      <c r="AF32" s="987"/>
      <c r="AG32" s="987"/>
      <c r="AH32" s="987"/>
      <c r="AI32" s="103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38"/>
      <c r="AB33" s="999"/>
      <c r="AC33" s="220"/>
      <c r="AD33" s="1020" t="s">
        <v>17</v>
      </c>
      <c r="AE33" s="1020"/>
      <c r="AF33" s="1020"/>
      <c r="AG33" s="1020"/>
      <c r="AH33" s="1020"/>
      <c r="AI33" s="103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15</v>
      </c>
      <c r="AE34" s="985"/>
      <c r="AF34" s="985"/>
      <c r="AG34" s="985"/>
      <c r="AH34" s="985"/>
      <c r="AI34" s="103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2217</v>
      </c>
      <c r="C36" s="1138"/>
      <c r="D36" s="1138"/>
      <c r="E36" s="1138"/>
      <c r="F36" s="1138"/>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2218</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141"/>
      <c r="AE41" s="1142"/>
      <c r="AF41" s="1142"/>
      <c r="AG41" s="1142"/>
      <c r="AH41" s="1143"/>
      <c r="AI41" s="998"/>
      <c r="AJ41" s="999"/>
      <c r="AK41" s="234" t="s">
        <v>85</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2219</v>
      </c>
      <c r="C44" s="1138"/>
      <c r="D44" s="1138"/>
      <c r="E44" s="1138"/>
      <c r="F44" s="1138"/>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2311</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10</v>
      </c>
      <c r="W49" s="1129"/>
      <c r="X49" s="1129"/>
      <c r="Y49" s="1129"/>
      <c r="Z49" s="1129"/>
      <c r="AA49" s="1038"/>
      <c r="AB49" s="103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121" t="str">
        <f>IFERROR(ROUNDDOWN(ROUND(AM5*G50,0)*P5,0)*H53,"")</f>
        <v/>
      </c>
      <c r="H51" s="1121"/>
      <c r="I51" s="1121"/>
      <c r="J51" s="1121"/>
      <c r="K51" s="148" t="s">
        <v>2283</v>
      </c>
      <c r="L51" s="1120" t="str">
        <f>IFERROR(ROUNDDOWN(ROUND(AM5*L50,0)*P5,0)*H53,"")</f>
        <v/>
      </c>
      <c r="M51" s="1121"/>
      <c r="N51" s="1121"/>
      <c r="O51" s="1121"/>
      <c r="P51" s="148" t="s">
        <v>2283</v>
      </c>
      <c r="Q51" s="1120" t="str">
        <f>IFERROR(ROUNDDOWN(ROUND(AM5*Q50,0)*P5,0)*H53,"")</f>
        <v/>
      </c>
      <c r="R51" s="1121"/>
      <c r="S51" s="1121"/>
      <c r="T51" s="1121"/>
      <c r="U51" s="149" t="s">
        <v>2283</v>
      </c>
      <c r="V51" s="1122">
        <f>IFERROR(SUM(G51,L51,Q51),"")</f>
        <v>0</v>
      </c>
      <c r="W51" s="1123"/>
      <c r="X51" s="1123"/>
      <c r="Y51" s="1123"/>
      <c r="Z51" s="150" t="s">
        <v>2283</v>
      </c>
      <c r="AB51" s="151"/>
      <c r="AC51" s="1120" t="str">
        <f>IFERROR(ROUNDDOWN(ROUND(AM5*AC50,0)*P5,0)*AD53,"")</f>
        <v/>
      </c>
      <c r="AD51" s="1121"/>
      <c r="AE51" s="1121"/>
      <c r="AF51" s="1121"/>
      <c r="AG51" s="1121"/>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5l4l+aKTsIJ+8WoghxFlbW+s8iHuc3sEm99JUbmqMM2BZ5sQuO4JyXn8pfJdIJ2NP70YZ0Bxg94aDT5zdMsgQ==" saltValue="LBxvypDAz2RoqZN1Poa80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45" t="s">
        <v>2415</v>
      </c>
      <c r="O1" s="1045"/>
      <c r="P1" s="1045"/>
      <c r="Q1" s="1045"/>
      <c r="R1" s="1045"/>
      <c r="S1" s="1045"/>
      <c r="T1" s="1045"/>
      <c r="U1" s="1045"/>
      <c r="V1" s="1045"/>
      <c r="W1" s="1045"/>
      <c r="X1" s="1045"/>
      <c r="Y1" s="1045"/>
      <c r="Z1" s="1045"/>
      <c r="AA1" s="1045"/>
      <c r="AB1" s="1045"/>
      <c r="AC1" s="1045"/>
      <c r="AD1" s="1045"/>
      <c r="AE1" s="1045"/>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60" t="s">
        <v>2287</v>
      </c>
      <c r="C4" s="1060"/>
      <c r="D4" s="1060"/>
      <c r="E4" s="1060"/>
      <c r="F4" s="1060"/>
      <c r="G4" s="1060" t="s">
        <v>0</v>
      </c>
      <c r="H4" s="1060"/>
      <c r="I4" s="1060"/>
      <c r="J4" s="1056" t="s">
        <v>1</v>
      </c>
      <c r="K4" s="1056"/>
      <c r="L4" s="1056"/>
      <c r="M4" s="1056"/>
      <c r="N4" s="1056"/>
      <c r="O4" s="1056"/>
      <c r="P4" s="1061" t="s">
        <v>2157</v>
      </c>
      <c r="Q4" s="1062"/>
      <c r="R4" s="1062"/>
      <c r="S4" s="1063" t="s">
        <v>2</v>
      </c>
      <c r="T4" s="1064"/>
      <c r="U4" s="1064"/>
      <c r="V4" s="1064"/>
      <c r="W4" s="1064"/>
      <c r="X4" s="1064"/>
      <c r="Y4" s="1056" t="s">
        <v>3</v>
      </c>
      <c r="Z4" s="1056"/>
      <c r="AA4" s="1056"/>
      <c r="AB4" s="1056"/>
      <c r="AC4" s="1056"/>
      <c r="AD4" s="1056"/>
      <c r="AE4" s="1056" t="s">
        <v>2154</v>
      </c>
      <c r="AF4" s="1056"/>
      <c r="AG4" s="1056"/>
      <c r="AH4" s="1056"/>
      <c r="AI4" s="1056" t="s">
        <v>2155</v>
      </c>
      <c r="AJ4" s="1056"/>
      <c r="AK4" s="1056"/>
      <c r="AL4" s="1056"/>
      <c r="AM4" s="1056" t="s">
        <v>2153</v>
      </c>
      <c r="AN4" s="1056"/>
      <c r="AO4" s="1056"/>
      <c r="AP4" s="1056"/>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84" t="s">
        <v>2322</v>
      </c>
      <c r="C8" s="1085"/>
      <c r="D8" s="1085"/>
      <c r="E8" s="1085"/>
      <c r="F8" s="1085"/>
      <c r="G8" s="1085"/>
      <c r="H8" s="1085"/>
      <c r="I8" s="1085"/>
      <c r="J8" s="1085"/>
      <c r="K8" s="1085"/>
      <c r="L8" s="1085"/>
      <c r="M8" s="1085"/>
      <c r="N8" s="1085"/>
      <c r="O8" s="1085"/>
      <c r="P8" s="1085"/>
      <c r="Q8" s="1085"/>
      <c r="R8" s="1085"/>
      <c r="S8" s="1086"/>
      <c r="T8" s="998" t="s">
        <v>12</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2195</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2372</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2282</v>
      </c>
      <c r="C13" s="1114"/>
      <c r="D13" s="1114"/>
      <c r="E13" s="1114"/>
      <c r="F13" s="1114"/>
      <c r="G13" s="1114"/>
      <c r="H13" s="1114"/>
      <c r="I13" s="1114"/>
      <c r="J13" s="1114"/>
      <c r="K13" s="1114"/>
      <c r="L13" s="1114"/>
      <c r="M13" s="1114"/>
      <c r="N13" s="1114"/>
      <c r="O13" s="1114"/>
      <c r="P13" s="1114"/>
      <c r="Q13" s="1114"/>
      <c r="R13" s="1114"/>
      <c r="S13" s="111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2276</v>
      </c>
      <c r="C15" s="1105"/>
      <c r="D15" s="147">
        <v>6</v>
      </c>
      <c r="E15" s="530" t="s">
        <v>2277</v>
      </c>
      <c r="F15" s="533">
        <v>4</v>
      </c>
      <c r="G15" s="530" t="s">
        <v>2278</v>
      </c>
      <c r="H15" s="1106" t="s">
        <v>2279</v>
      </c>
      <c r="I15" s="1106"/>
      <c r="J15" s="1119"/>
      <c r="K15" s="147">
        <v>7</v>
      </c>
      <c r="L15" s="530" t="s">
        <v>2277</v>
      </c>
      <c r="M15" s="147">
        <v>3</v>
      </c>
      <c r="N15" s="530" t="s">
        <v>2278</v>
      </c>
      <c r="O15" s="530" t="s">
        <v>2280</v>
      </c>
      <c r="P15" s="204">
        <f>(K15*12+M15)-(D15*12+F15)+1</f>
        <v>12</v>
      </c>
      <c r="Q15" s="1106" t="s">
        <v>2281</v>
      </c>
      <c r="R15" s="1106"/>
      <c r="S15" s="205" t="s">
        <v>70</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2206</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239</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2289</v>
      </c>
      <c r="C21" s="1067"/>
      <c r="D21" s="1067"/>
      <c r="E21" s="1067"/>
      <c r="F21" s="1068"/>
      <c r="G21" s="1049" t="s">
        <v>240</v>
      </c>
      <c r="H21" s="1050"/>
      <c r="I21" s="1050"/>
      <c r="J21" s="1050"/>
      <c r="K21" s="1050"/>
      <c r="L21" s="1050"/>
      <c r="M21" s="1050"/>
      <c r="N21" s="1050"/>
      <c r="O21" s="1050"/>
      <c r="P21" s="1050"/>
      <c r="Q21" s="1050"/>
      <c r="R21" s="1050"/>
      <c r="S21" s="1050"/>
      <c r="T21" s="1051"/>
      <c r="U21" s="218"/>
      <c r="V21" s="526" t="str">
        <f>IFERROR(IF(L9="ベア加算","✓",""),"")</f>
        <v/>
      </c>
      <c r="W21" s="985" t="s">
        <v>14</v>
      </c>
      <c r="X21" s="985"/>
      <c r="Y21" s="985"/>
      <c r="Z21" s="985"/>
      <c r="AA21" s="998" t="s">
        <v>12</v>
      </c>
      <c r="AB21" s="999"/>
      <c r="AC21" s="220"/>
      <c r="AD21" s="1046" t="s">
        <v>14</v>
      </c>
      <c r="AE21" s="1046"/>
      <c r="AF21" s="1046"/>
      <c r="AG21" s="1046"/>
      <c r="AH21" s="1046"/>
      <c r="AI21" s="998" t="s">
        <v>12</v>
      </c>
      <c r="AJ21" s="999"/>
      <c r="AK21" s="221"/>
      <c r="AL21" s="1046" t="s">
        <v>14</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2214</v>
      </c>
      <c r="C24" s="1067"/>
      <c r="D24" s="1067"/>
      <c r="E24" s="1067"/>
      <c r="F24" s="1068"/>
      <c r="G24" s="1049" t="s">
        <v>241</v>
      </c>
      <c r="H24" s="1050"/>
      <c r="I24" s="1050"/>
      <c r="J24" s="1050"/>
      <c r="K24" s="1050"/>
      <c r="L24" s="1050"/>
      <c r="M24" s="1050"/>
      <c r="N24" s="1050"/>
      <c r="O24" s="1050"/>
      <c r="P24" s="1050"/>
      <c r="Q24" s="1050"/>
      <c r="R24" s="1050"/>
      <c r="S24" s="1050"/>
      <c r="T24" s="1051"/>
      <c r="U24" s="218"/>
      <c r="V24" s="526" t="str">
        <f>IFERROR(IF(OR(B9="処遇加算Ⅰ",B9="処遇加算Ⅱ"),"✓",""),"")</f>
        <v/>
      </c>
      <c r="W24" s="1130" t="s">
        <v>2249</v>
      </c>
      <c r="X24" s="1131"/>
      <c r="Y24" s="1131"/>
      <c r="Z24" s="11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19</v>
      </c>
      <c r="X25" s="1131"/>
      <c r="Y25" s="1131"/>
      <c r="Z25" s="11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2250</v>
      </c>
      <c r="X26" s="1131"/>
      <c r="Y26" s="1131"/>
      <c r="Z26" s="11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2215</v>
      </c>
      <c r="C28" s="1067"/>
      <c r="D28" s="1067"/>
      <c r="E28" s="1067"/>
      <c r="F28" s="1068"/>
      <c r="G28" s="1050" t="s">
        <v>2212</v>
      </c>
      <c r="H28" s="1050"/>
      <c r="I28" s="1050"/>
      <c r="J28" s="1050"/>
      <c r="K28" s="1050"/>
      <c r="L28" s="1050"/>
      <c r="M28" s="1050"/>
      <c r="N28" s="1050"/>
      <c r="O28" s="1050"/>
      <c r="P28" s="1050"/>
      <c r="Q28" s="1050"/>
      <c r="R28" s="1050"/>
      <c r="S28" s="1050"/>
      <c r="T28" s="1051"/>
      <c r="U28" s="218"/>
      <c r="V28" s="526" t="str">
        <f>IFERROR(IF(OR(B9="処遇加算Ⅰ",B9="処遇加算Ⅱ"),"✓",""),"")</f>
        <v/>
      </c>
      <c r="W28" s="1130" t="s">
        <v>2249</v>
      </c>
      <c r="X28" s="1131"/>
      <c r="Y28" s="1131"/>
      <c r="Z28" s="11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19</v>
      </c>
      <c r="X29" s="1131"/>
      <c r="Y29" s="1131"/>
      <c r="Z29" s="11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2250</v>
      </c>
      <c r="X30" s="1131"/>
      <c r="Y30" s="1131"/>
      <c r="Z30" s="11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2216</v>
      </c>
      <c r="C32" s="1138"/>
      <c r="D32" s="1138"/>
      <c r="E32" s="1138"/>
      <c r="F32" s="1138"/>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38" t="s">
        <v>12</v>
      </c>
      <c r="AB32" s="999"/>
      <c r="AC32" s="220"/>
      <c r="AD32" s="987" t="s">
        <v>14</v>
      </c>
      <c r="AE32" s="987"/>
      <c r="AF32" s="987"/>
      <c r="AG32" s="987"/>
      <c r="AH32" s="987"/>
      <c r="AI32" s="103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38"/>
      <c r="AB33" s="999"/>
      <c r="AC33" s="220"/>
      <c r="AD33" s="1020" t="s">
        <v>17</v>
      </c>
      <c r="AE33" s="1020"/>
      <c r="AF33" s="1020"/>
      <c r="AG33" s="1020"/>
      <c r="AH33" s="1020"/>
      <c r="AI33" s="103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15</v>
      </c>
      <c r="AE34" s="985"/>
      <c r="AF34" s="985"/>
      <c r="AG34" s="985"/>
      <c r="AH34" s="985"/>
      <c r="AI34" s="103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2217</v>
      </c>
      <c r="C36" s="1138"/>
      <c r="D36" s="1138"/>
      <c r="E36" s="1138"/>
      <c r="F36" s="1138"/>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2218</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141" t="s">
        <v>2265</v>
      </c>
      <c r="AE41" s="1142"/>
      <c r="AF41" s="1142"/>
      <c r="AG41" s="1142"/>
      <c r="AH41" s="1143"/>
      <c r="AI41" s="998"/>
      <c r="AJ41" s="999"/>
      <c r="AK41" s="234" t="s">
        <v>85</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2219</v>
      </c>
      <c r="C44" s="1138"/>
      <c r="D44" s="1138"/>
      <c r="E44" s="1138"/>
      <c r="F44" s="1138"/>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2311</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10</v>
      </c>
      <c r="W49" s="1129"/>
      <c r="X49" s="1129"/>
      <c r="Y49" s="1129"/>
      <c r="Z49" s="1129"/>
      <c r="AA49" s="1038"/>
      <c r="AB49" s="103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121" t="str">
        <f>IFERROR(ROUNDDOWN(ROUND(AM5*G50,0)*P5,0)*H53,"")</f>
        <v/>
      </c>
      <c r="H51" s="1121"/>
      <c r="I51" s="1121"/>
      <c r="J51" s="1121"/>
      <c r="K51" s="148" t="s">
        <v>2283</v>
      </c>
      <c r="L51" s="1120" t="str">
        <f>IFERROR(ROUNDDOWN(ROUND(AM5*L50,0)*P5,0)*H53,"")</f>
        <v/>
      </c>
      <c r="M51" s="1121"/>
      <c r="N51" s="1121"/>
      <c r="O51" s="1121"/>
      <c r="P51" s="148" t="s">
        <v>2283</v>
      </c>
      <c r="Q51" s="1120" t="str">
        <f>IFERROR(ROUNDDOWN(ROUND(AM5*Q50,0)*P5,0)*H53,"")</f>
        <v/>
      </c>
      <c r="R51" s="1121"/>
      <c r="S51" s="1121"/>
      <c r="T51" s="1121"/>
      <c r="U51" s="149" t="s">
        <v>2283</v>
      </c>
      <c r="V51" s="1122">
        <f>IFERROR(SUM(G51,L51,Q51),"")</f>
        <v>0</v>
      </c>
      <c r="W51" s="1123"/>
      <c r="X51" s="1123"/>
      <c r="Y51" s="1123"/>
      <c r="Z51" s="150" t="s">
        <v>2283</v>
      </c>
      <c r="AB51" s="151"/>
      <c r="AC51" s="1120" t="str">
        <f>IFERROR(ROUNDDOWN(ROUND(AM5*AC50,0)*P5,0)*AD53,"")</f>
        <v/>
      </c>
      <c r="AD51" s="1121"/>
      <c r="AE51" s="1121"/>
      <c r="AF51" s="1121"/>
      <c r="AG51" s="1121"/>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7jbKoXARMVtTUB+czMeKxOdJ6Ar4mB0cMt8NMbs+J2fyIGaW0SgOQ/1iIWV/WOpVzl+pFB5UqiUVEy0YV/yg==" saltValue="VXQPYdJot3odjsn4ysE7s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topLeftCell="A37"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45" t="s">
        <v>2408</v>
      </c>
      <c r="O1" s="1045"/>
      <c r="P1" s="1045"/>
      <c r="Q1" s="1045"/>
      <c r="R1" s="1045"/>
      <c r="S1" s="1045"/>
      <c r="T1" s="1045"/>
      <c r="U1" s="1045"/>
      <c r="V1" s="1045"/>
      <c r="W1" s="1045"/>
      <c r="X1" s="1045"/>
      <c r="Y1" s="1045"/>
      <c r="Z1" s="1045"/>
      <c r="AA1" s="1045"/>
      <c r="AB1" s="1045"/>
      <c r="AC1" s="1045"/>
      <c r="AD1" s="1045"/>
      <c r="AE1" s="1045"/>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60" t="s">
        <v>2287</v>
      </c>
      <c r="C4" s="1060"/>
      <c r="D4" s="1060"/>
      <c r="E4" s="1060"/>
      <c r="F4" s="1060"/>
      <c r="G4" s="1060" t="s">
        <v>0</v>
      </c>
      <c r="H4" s="1060"/>
      <c r="I4" s="1060"/>
      <c r="J4" s="1056" t="s">
        <v>1</v>
      </c>
      <c r="K4" s="1056"/>
      <c r="L4" s="1056"/>
      <c r="M4" s="1056"/>
      <c r="N4" s="1056"/>
      <c r="O4" s="1056"/>
      <c r="P4" s="1061" t="s">
        <v>2157</v>
      </c>
      <c r="Q4" s="1062"/>
      <c r="R4" s="1062"/>
      <c r="S4" s="1063" t="s">
        <v>2</v>
      </c>
      <c r="T4" s="1064"/>
      <c r="U4" s="1064"/>
      <c r="V4" s="1064"/>
      <c r="W4" s="1064"/>
      <c r="X4" s="1064"/>
      <c r="Y4" s="1056" t="s">
        <v>3</v>
      </c>
      <c r="Z4" s="1056"/>
      <c r="AA4" s="1056"/>
      <c r="AB4" s="1056"/>
      <c r="AC4" s="1056"/>
      <c r="AD4" s="1056"/>
      <c r="AE4" s="1056" t="s">
        <v>2154</v>
      </c>
      <c r="AF4" s="1056"/>
      <c r="AG4" s="1056"/>
      <c r="AH4" s="1056"/>
      <c r="AI4" s="1056" t="s">
        <v>2155</v>
      </c>
      <c r="AJ4" s="1056"/>
      <c r="AK4" s="1056"/>
      <c r="AL4" s="1056"/>
      <c r="AM4" s="1056" t="s">
        <v>2153</v>
      </c>
      <c r="AN4" s="1056"/>
      <c r="AO4" s="1056"/>
      <c r="AP4" s="1056"/>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84" t="s">
        <v>2322</v>
      </c>
      <c r="C8" s="1085"/>
      <c r="D8" s="1085"/>
      <c r="E8" s="1085"/>
      <c r="F8" s="1085"/>
      <c r="G8" s="1085"/>
      <c r="H8" s="1085"/>
      <c r="I8" s="1085"/>
      <c r="J8" s="1085"/>
      <c r="K8" s="1085"/>
      <c r="L8" s="1085"/>
      <c r="M8" s="1085"/>
      <c r="N8" s="1085"/>
      <c r="O8" s="1085"/>
      <c r="P8" s="1085"/>
      <c r="Q8" s="1085"/>
      <c r="R8" s="1085"/>
      <c r="S8" s="1086"/>
      <c r="T8" s="998" t="s">
        <v>12</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2195</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2372</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2282</v>
      </c>
      <c r="C13" s="1114"/>
      <c r="D13" s="1114"/>
      <c r="E13" s="1114"/>
      <c r="F13" s="1114"/>
      <c r="G13" s="1114"/>
      <c r="H13" s="1114"/>
      <c r="I13" s="1114"/>
      <c r="J13" s="1114"/>
      <c r="K13" s="1114"/>
      <c r="L13" s="1114"/>
      <c r="M13" s="1114"/>
      <c r="N13" s="1114"/>
      <c r="O13" s="1114"/>
      <c r="P13" s="1114"/>
      <c r="Q13" s="1114"/>
      <c r="R13" s="1114"/>
      <c r="S13" s="111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2276</v>
      </c>
      <c r="C15" s="1105"/>
      <c r="D15" s="147">
        <v>6</v>
      </c>
      <c r="E15" s="530" t="s">
        <v>2277</v>
      </c>
      <c r="F15" s="147">
        <v>4</v>
      </c>
      <c r="G15" s="530" t="s">
        <v>2278</v>
      </c>
      <c r="H15" s="1106" t="s">
        <v>2279</v>
      </c>
      <c r="I15" s="1106"/>
      <c r="J15" s="1119"/>
      <c r="K15" s="147">
        <v>7</v>
      </c>
      <c r="L15" s="530" t="s">
        <v>2277</v>
      </c>
      <c r="M15" s="147">
        <v>3</v>
      </c>
      <c r="N15" s="530" t="s">
        <v>2278</v>
      </c>
      <c r="O15" s="530" t="s">
        <v>2280</v>
      </c>
      <c r="P15" s="204">
        <f>(K15*12+M15)-(D15*12+F15)+1</f>
        <v>12</v>
      </c>
      <c r="Q15" s="1106" t="s">
        <v>2281</v>
      </c>
      <c r="R15" s="1106"/>
      <c r="S15" s="205" t="s">
        <v>70</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2206</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239</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2289</v>
      </c>
      <c r="C21" s="1067"/>
      <c r="D21" s="1067"/>
      <c r="E21" s="1067"/>
      <c r="F21" s="1068"/>
      <c r="G21" s="1049" t="s">
        <v>240</v>
      </c>
      <c r="H21" s="1050"/>
      <c r="I21" s="1050"/>
      <c r="J21" s="1050"/>
      <c r="K21" s="1050"/>
      <c r="L21" s="1050"/>
      <c r="M21" s="1050"/>
      <c r="N21" s="1050"/>
      <c r="O21" s="1050"/>
      <c r="P21" s="1050"/>
      <c r="Q21" s="1050"/>
      <c r="R21" s="1050"/>
      <c r="S21" s="1050"/>
      <c r="T21" s="1051"/>
      <c r="U21" s="218"/>
      <c r="V21" s="526" t="str">
        <f>IFERROR(IF(L9="ベア加算","✓",""),"")</f>
        <v/>
      </c>
      <c r="W21" s="985" t="s">
        <v>14</v>
      </c>
      <c r="X21" s="985"/>
      <c r="Y21" s="985"/>
      <c r="Z21" s="985"/>
      <c r="AA21" s="998" t="s">
        <v>12</v>
      </c>
      <c r="AB21" s="999"/>
      <c r="AC21" s="220"/>
      <c r="AD21" s="1046" t="s">
        <v>14</v>
      </c>
      <c r="AE21" s="1046"/>
      <c r="AF21" s="1046"/>
      <c r="AG21" s="1046"/>
      <c r="AH21" s="1046"/>
      <c r="AI21" s="998" t="s">
        <v>12</v>
      </c>
      <c r="AJ21" s="999"/>
      <c r="AK21" s="221"/>
      <c r="AL21" s="1046" t="s">
        <v>14</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2214</v>
      </c>
      <c r="C24" s="1067"/>
      <c r="D24" s="1067"/>
      <c r="E24" s="1067"/>
      <c r="F24" s="1068"/>
      <c r="G24" s="1049" t="s">
        <v>241</v>
      </c>
      <c r="H24" s="1050"/>
      <c r="I24" s="1050"/>
      <c r="J24" s="1050"/>
      <c r="K24" s="1050"/>
      <c r="L24" s="1050"/>
      <c r="M24" s="1050"/>
      <c r="N24" s="1050"/>
      <c r="O24" s="1050"/>
      <c r="P24" s="1050"/>
      <c r="Q24" s="1050"/>
      <c r="R24" s="1050"/>
      <c r="S24" s="1050"/>
      <c r="T24" s="1051"/>
      <c r="U24" s="218"/>
      <c r="V24" s="526" t="str">
        <f>IFERROR(IF(OR(B9="処遇加算Ⅰ",B9="処遇加算Ⅱ"),"✓",""),"")</f>
        <v/>
      </c>
      <c r="W24" s="1130" t="s">
        <v>2249</v>
      </c>
      <c r="X24" s="1131"/>
      <c r="Y24" s="1131"/>
      <c r="Z24" s="11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19</v>
      </c>
      <c r="X25" s="1131"/>
      <c r="Y25" s="1131"/>
      <c r="Z25" s="11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2250</v>
      </c>
      <c r="X26" s="1131"/>
      <c r="Y26" s="1131"/>
      <c r="Z26" s="11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2215</v>
      </c>
      <c r="C28" s="1067"/>
      <c r="D28" s="1067"/>
      <c r="E28" s="1067"/>
      <c r="F28" s="1068"/>
      <c r="G28" s="1050" t="s">
        <v>2212</v>
      </c>
      <c r="H28" s="1050"/>
      <c r="I28" s="1050"/>
      <c r="J28" s="1050"/>
      <c r="K28" s="1050"/>
      <c r="L28" s="1050"/>
      <c r="M28" s="1050"/>
      <c r="N28" s="1050"/>
      <c r="O28" s="1050"/>
      <c r="P28" s="1050"/>
      <c r="Q28" s="1050"/>
      <c r="R28" s="1050"/>
      <c r="S28" s="1050"/>
      <c r="T28" s="1051"/>
      <c r="U28" s="218"/>
      <c r="V28" s="526" t="str">
        <f>IFERROR(IF(OR(B9="処遇加算Ⅰ",B9="処遇加算Ⅱ"),"✓",""),"")</f>
        <v/>
      </c>
      <c r="W28" s="1130" t="s">
        <v>2249</v>
      </c>
      <c r="X28" s="1131"/>
      <c r="Y28" s="1131"/>
      <c r="Z28" s="11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19</v>
      </c>
      <c r="X29" s="1131"/>
      <c r="Y29" s="1131"/>
      <c r="Z29" s="11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2250</v>
      </c>
      <c r="X30" s="1131"/>
      <c r="Y30" s="1131"/>
      <c r="Z30" s="11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2216</v>
      </c>
      <c r="C32" s="1138"/>
      <c r="D32" s="1138"/>
      <c r="E32" s="1138"/>
      <c r="F32" s="1138"/>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38" t="s">
        <v>12</v>
      </c>
      <c r="AB32" s="999"/>
      <c r="AC32" s="220"/>
      <c r="AD32" s="987" t="s">
        <v>14</v>
      </c>
      <c r="AE32" s="987"/>
      <c r="AF32" s="987"/>
      <c r="AG32" s="987"/>
      <c r="AH32" s="987"/>
      <c r="AI32" s="103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38"/>
      <c r="AB33" s="999"/>
      <c r="AC33" s="220"/>
      <c r="AD33" s="1020" t="s">
        <v>17</v>
      </c>
      <c r="AE33" s="1020"/>
      <c r="AF33" s="1020"/>
      <c r="AG33" s="1020"/>
      <c r="AH33" s="1020"/>
      <c r="AI33" s="103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15</v>
      </c>
      <c r="AE34" s="985"/>
      <c r="AF34" s="985"/>
      <c r="AG34" s="985"/>
      <c r="AH34" s="985"/>
      <c r="AI34" s="103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2217</v>
      </c>
      <c r="C36" s="1138"/>
      <c r="D36" s="1138"/>
      <c r="E36" s="1138"/>
      <c r="F36" s="1138"/>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2218</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141"/>
      <c r="AE41" s="1142"/>
      <c r="AF41" s="1142"/>
      <c r="AG41" s="1142"/>
      <c r="AH41" s="1143"/>
      <c r="AI41" s="998"/>
      <c r="AJ41" s="999"/>
      <c r="AK41" s="234" t="s">
        <v>85</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2219</v>
      </c>
      <c r="C44" s="1138"/>
      <c r="D44" s="1138"/>
      <c r="E44" s="1138"/>
      <c r="F44" s="1138"/>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2311</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10</v>
      </c>
      <c r="W49" s="1129"/>
      <c r="X49" s="1129"/>
      <c r="Y49" s="1129"/>
      <c r="Z49" s="1129"/>
      <c r="AA49" s="1038"/>
      <c r="AB49" s="103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121" t="str">
        <f>IFERROR(ROUNDDOWN(ROUND(AM5*G50,0)*P5,0)*H53,"")</f>
        <v/>
      </c>
      <c r="H51" s="1121"/>
      <c r="I51" s="1121"/>
      <c r="J51" s="1121"/>
      <c r="K51" s="148" t="s">
        <v>2283</v>
      </c>
      <c r="L51" s="1120" t="str">
        <f>IFERROR(ROUNDDOWN(ROUND(AM5*L50,0)*P5,0)*H53,"")</f>
        <v/>
      </c>
      <c r="M51" s="1121"/>
      <c r="N51" s="1121"/>
      <c r="O51" s="1121"/>
      <c r="P51" s="148" t="s">
        <v>2283</v>
      </c>
      <c r="Q51" s="1120" t="str">
        <f>IFERROR(ROUNDDOWN(ROUND(AM5*Q50,0)*P5,0)*H53,"")</f>
        <v/>
      </c>
      <c r="R51" s="1121"/>
      <c r="S51" s="1121"/>
      <c r="T51" s="1121"/>
      <c r="U51" s="149" t="s">
        <v>2283</v>
      </c>
      <c r="V51" s="1122">
        <f>IFERROR(SUM(G51,L51,Q51),"")</f>
        <v>0</v>
      </c>
      <c r="W51" s="1123"/>
      <c r="X51" s="1123"/>
      <c r="Y51" s="1123"/>
      <c r="Z51" s="150" t="s">
        <v>2283</v>
      </c>
      <c r="AB51" s="151"/>
      <c r="AC51" s="1120" t="str">
        <f>IFERROR(ROUNDDOWN(ROUND(AM5*AC50,0)*P5,0)*AD53,"")</f>
        <v/>
      </c>
      <c r="AD51" s="1121"/>
      <c r="AE51" s="1121"/>
      <c r="AF51" s="1121"/>
      <c r="AG51" s="1121"/>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GGL7iCNg8lpT6v/0ymnPqBLgiOWnXXqV4InVTnGm1Wi5S+oIVfSBTjkisL9pRWpq14g/jPAshwfkX5P0uffYQ==" saltValue="l7A9nfCrvG/+fRHmNMTza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45" t="s">
        <v>2409</v>
      </c>
      <c r="O1" s="1045"/>
      <c r="P1" s="1045"/>
      <c r="Q1" s="1045"/>
      <c r="R1" s="1045"/>
      <c r="S1" s="1045"/>
      <c r="T1" s="1045"/>
      <c r="U1" s="1045"/>
      <c r="V1" s="1045"/>
      <c r="W1" s="1045"/>
      <c r="X1" s="1045"/>
      <c r="Y1" s="1045"/>
      <c r="Z1" s="1045"/>
      <c r="AA1" s="1045"/>
      <c r="AB1" s="1045"/>
      <c r="AC1" s="1045"/>
      <c r="AD1" s="1045"/>
      <c r="AE1" s="1045"/>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60" t="s">
        <v>2287</v>
      </c>
      <c r="C4" s="1060"/>
      <c r="D4" s="1060"/>
      <c r="E4" s="1060"/>
      <c r="F4" s="1060"/>
      <c r="G4" s="1060" t="s">
        <v>0</v>
      </c>
      <c r="H4" s="1060"/>
      <c r="I4" s="1060"/>
      <c r="J4" s="1056" t="s">
        <v>1</v>
      </c>
      <c r="K4" s="1056"/>
      <c r="L4" s="1056"/>
      <c r="M4" s="1056"/>
      <c r="N4" s="1056"/>
      <c r="O4" s="1056"/>
      <c r="P4" s="1061" t="s">
        <v>2157</v>
      </c>
      <c r="Q4" s="1062"/>
      <c r="R4" s="1062"/>
      <c r="S4" s="1063" t="s">
        <v>2</v>
      </c>
      <c r="T4" s="1064"/>
      <c r="U4" s="1064"/>
      <c r="V4" s="1064"/>
      <c r="W4" s="1064"/>
      <c r="X4" s="1064"/>
      <c r="Y4" s="1056" t="s">
        <v>3</v>
      </c>
      <c r="Z4" s="1056"/>
      <c r="AA4" s="1056"/>
      <c r="AB4" s="1056"/>
      <c r="AC4" s="1056"/>
      <c r="AD4" s="1056"/>
      <c r="AE4" s="1056" t="s">
        <v>2154</v>
      </c>
      <c r="AF4" s="1056"/>
      <c r="AG4" s="1056"/>
      <c r="AH4" s="1056"/>
      <c r="AI4" s="1056" t="s">
        <v>2155</v>
      </c>
      <c r="AJ4" s="1056"/>
      <c r="AK4" s="1056"/>
      <c r="AL4" s="1056"/>
      <c r="AM4" s="1056" t="s">
        <v>2153</v>
      </c>
      <c r="AN4" s="1056"/>
      <c r="AO4" s="1056"/>
      <c r="AP4" s="1056"/>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84" t="s">
        <v>2322</v>
      </c>
      <c r="C8" s="1085"/>
      <c r="D8" s="1085"/>
      <c r="E8" s="1085"/>
      <c r="F8" s="1085"/>
      <c r="G8" s="1085"/>
      <c r="H8" s="1085"/>
      <c r="I8" s="1085"/>
      <c r="J8" s="1085"/>
      <c r="K8" s="1085"/>
      <c r="L8" s="1085"/>
      <c r="M8" s="1085"/>
      <c r="N8" s="1085"/>
      <c r="O8" s="1085"/>
      <c r="P8" s="1085"/>
      <c r="Q8" s="1085"/>
      <c r="R8" s="1085"/>
      <c r="S8" s="1086"/>
      <c r="T8" s="998" t="s">
        <v>12</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2195</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2372</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2282</v>
      </c>
      <c r="C13" s="1114"/>
      <c r="D13" s="1114"/>
      <c r="E13" s="1114"/>
      <c r="F13" s="1114"/>
      <c r="G13" s="1114"/>
      <c r="H13" s="1114"/>
      <c r="I13" s="1114"/>
      <c r="J13" s="1114"/>
      <c r="K13" s="1114"/>
      <c r="L13" s="1114"/>
      <c r="M13" s="1114"/>
      <c r="N13" s="1114"/>
      <c r="O13" s="1114"/>
      <c r="P13" s="1114"/>
      <c r="Q13" s="1114"/>
      <c r="R13" s="1114"/>
      <c r="S13" s="111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2276</v>
      </c>
      <c r="C15" s="1105"/>
      <c r="D15" s="147">
        <v>6</v>
      </c>
      <c r="E15" s="530" t="s">
        <v>2277</v>
      </c>
      <c r="F15" s="147">
        <v>4</v>
      </c>
      <c r="G15" s="530" t="s">
        <v>2278</v>
      </c>
      <c r="H15" s="1106" t="s">
        <v>2279</v>
      </c>
      <c r="I15" s="1106"/>
      <c r="J15" s="1119"/>
      <c r="K15" s="147">
        <v>7</v>
      </c>
      <c r="L15" s="530" t="s">
        <v>2277</v>
      </c>
      <c r="M15" s="147">
        <v>3</v>
      </c>
      <c r="N15" s="530" t="s">
        <v>2278</v>
      </c>
      <c r="O15" s="530" t="s">
        <v>2280</v>
      </c>
      <c r="P15" s="204">
        <f>(K15*12+M15)-(D15*12+F15)+1</f>
        <v>12</v>
      </c>
      <c r="Q15" s="1106" t="s">
        <v>2281</v>
      </c>
      <c r="R15" s="1106"/>
      <c r="S15" s="205" t="s">
        <v>70</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2206</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239</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2289</v>
      </c>
      <c r="C21" s="1067"/>
      <c r="D21" s="1067"/>
      <c r="E21" s="1067"/>
      <c r="F21" s="1068"/>
      <c r="G21" s="1049" t="s">
        <v>240</v>
      </c>
      <c r="H21" s="1050"/>
      <c r="I21" s="1050"/>
      <c r="J21" s="1050"/>
      <c r="K21" s="1050"/>
      <c r="L21" s="1050"/>
      <c r="M21" s="1050"/>
      <c r="N21" s="1050"/>
      <c r="O21" s="1050"/>
      <c r="P21" s="1050"/>
      <c r="Q21" s="1050"/>
      <c r="R21" s="1050"/>
      <c r="S21" s="1050"/>
      <c r="T21" s="1051"/>
      <c r="U21" s="218"/>
      <c r="V21" s="526" t="str">
        <f>IFERROR(IF(L9="ベア加算","✓",""),"")</f>
        <v/>
      </c>
      <c r="W21" s="985" t="s">
        <v>14</v>
      </c>
      <c r="X21" s="985"/>
      <c r="Y21" s="985"/>
      <c r="Z21" s="985"/>
      <c r="AA21" s="998" t="s">
        <v>12</v>
      </c>
      <c r="AB21" s="999"/>
      <c r="AC21" s="220"/>
      <c r="AD21" s="1046" t="s">
        <v>14</v>
      </c>
      <c r="AE21" s="1046"/>
      <c r="AF21" s="1046"/>
      <c r="AG21" s="1046"/>
      <c r="AH21" s="1046"/>
      <c r="AI21" s="998" t="s">
        <v>12</v>
      </c>
      <c r="AJ21" s="999"/>
      <c r="AK21" s="221"/>
      <c r="AL21" s="1046" t="s">
        <v>14</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2214</v>
      </c>
      <c r="C24" s="1067"/>
      <c r="D24" s="1067"/>
      <c r="E24" s="1067"/>
      <c r="F24" s="1068"/>
      <c r="G24" s="1049" t="s">
        <v>241</v>
      </c>
      <c r="H24" s="1050"/>
      <c r="I24" s="1050"/>
      <c r="J24" s="1050"/>
      <c r="K24" s="1050"/>
      <c r="L24" s="1050"/>
      <c r="M24" s="1050"/>
      <c r="N24" s="1050"/>
      <c r="O24" s="1050"/>
      <c r="P24" s="1050"/>
      <c r="Q24" s="1050"/>
      <c r="R24" s="1050"/>
      <c r="S24" s="1050"/>
      <c r="T24" s="1051"/>
      <c r="U24" s="218"/>
      <c r="V24" s="526" t="str">
        <f>IFERROR(IF(OR(B9="処遇加算Ⅰ",B9="処遇加算Ⅱ"),"✓",""),"")</f>
        <v/>
      </c>
      <c r="W24" s="1130" t="s">
        <v>2249</v>
      </c>
      <c r="X24" s="1131"/>
      <c r="Y24" s="1131"/>
      <c r="Z24" s="11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19</v>
      </c>
      <c r="X25" s="1131"/>
      <c r="Y25" s="1131"/>
      <c r="Z25" s="11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2250</v>
      </c>
      <c r="X26" s="1131"/>
      <c r="Y26" s="1131"/>
      <c r="Z26" s="11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2215</v>
      </c>
      <c r="C28" s="1067"/>
      <c r="D28" s="1067"/>
      <c r="E28" s="1067"/>
      <c r="F28" s="1068"/>
      <c r="G28" s="1050" t="s">
        <v>2212</v>
      </c>
      <c r="H28" s="1050"/>
      <c r="I28" s="1050"/>
      <c r="J28" s="1050"/>
      <c r="K28" s="1050"/>
      <c r="L28" s="1050"/>
      <c r="M28" s="1050"/>
      <c r="N28" s="1050"/>
      <c r="O28" s="1050"/>
      <c r="P28" s="1050"/>
      <c r="Q28" s="1050"/>
      <c r="R28" s="1050"/>
      <c r="S28" s="1050"/>
      <c r="T28" s="1051"/>
      <c r="U28" s="218"/>
      <c r="V28" s="526" t="str">
        <f>IFERROR(IF(OR(B9="処遇加算Ⅰ",B9="処遇加算Ⅱ"),"✓",""),"")</f>
        <v/>
      </c>
      <c r="W28" s="1130" t="s">
        <v>2249</v>
      </c>
      <c r="X28" s="1131"/>
      <c r="Y28" s="1131"/>
      <c r="Z28" s="11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19</v>
      </c>
      <c r="X29" s="1131"/>
      <c r="Y29" s="1131"/>
      <c r="Z29" s="11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2250</v>
      </c>
      <c r="X30" s="1131"/>
      <c r="Y30" s="1131"/>
      <c r="Z30" s="11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2216</v>
      </c>
      <c r="C32" s="1138"/>
      <c r="D32" s="1138"/>
      <c r="E32" s="1138"/>
      <c r="F32" s="1138"/>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38" t="s">
        <v>12</v>
      </c>
      <c r="AB32" s="999"/>
      <c r="AC32" s="220"/>
      <c r="AD32" s="987" t="s">
        <v>14</v>
      </c>
      <c r="AE32" s="987"/>
      <c r="AF32" s="987"/>
      <c r="AG32" s="987"/>
      <c r="AH32" s="987"/>
      <c r="AI32" s="103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38"/>
      <c r="AB33" s="999"/>
      <c r="AC33" s="220"/>
      <c r="AD33" s="1020" t="s">
        <v>17</v>
      </c>
      <c r="AE33" s="1020"/>
      <c r="AF33" s="1020"/>
      <c r="AG33" s="1020"/>
      <c r="AH33" s="1020"/>
      <c r="AI33" s="103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15</v>
      </c>
      <c r="AE34" s="985"/>
      <c r="AF34" s="985"/>
      <c r="AG34" s="985"/>
      <c r="AH34" s="985"/>
      <c r="AI34" s="103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2217</v>
      </c>
      <c r="C36" s="1138"/>
      <c r="D36" s="1138"/>
      <c r="E36" s="1138"/>
      <c r="F36" s="1138"/>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2218</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141"/>
      <c r="AE41" s="1142"/>
      <c r="AF41" s="1142"/>
      <c r="AG41" s="1142"/>
      <c r="AH41" s="1143"/>
      <c r="AI41" s="998"/>
      <c r="AJ41" s="999"/>
      <c r="AK41" s="234" t="s">
        <v>85</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2219</v>
      </c>
      <c r="C44" s="1138"/>
      <c r="D44" s="1138"/>
      <c r="E44" s="1138"/>
      <c r="F44" s="1138"/>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2311</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10</v>
      </c>
      <c r="W49" s="1129"/>
      <c r="X49" s="1129"/>
      <c r="Y49" s="1129"/>
      <c r="Z49" s="1129"/>
      <c r="AA49" s="1038"/>
      <c r="AB49" s="103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121" t="str">
        <f>IFERROR(ROUNDDOWN(ROUND(AM5*G50,0)*P5,0)*H53,"")</f>
        <v/>
      </c>
      <c r="H51" s="1121"/>
      <c r="I51" s="1121"/>
      <c r="J51" s="1121"/>
      <c r="K51" s="148" t="s">
        <v>2283</v>
      </c>
      <c r="L51" s="1120" t="str">
        <f>IFERROR(ROUNDDOWN(ROUND(AM5*L50,0)*P5,0)*H53,"")</f>
        <v/>
      </c>
      <c r="M51" s="1121"/>
      <c r="N51" s="1121"/>
      <c r="O51" s="1121"/>
      <c r="P51" s="148" t="s">
        <v>2283</v>
      </c>
      <c r="Q51" s="1120" t="str">
        <f>IFERROR(ROUNDDOWN(ROUND(AM5*Q50,0)*P5,0)*H53,"")</f>
        <v/>
      </c>
      <c r="R51" s="1121"/>
      <c r="S51" s="1121"/>
      <c r="T51" s="1121"/>
      <c r="U51" s="149" t="s">
        <v>2283</v>
      </c>
      <c r="V51" s="1122">
        <f>IFERROR(SUM(G51,L51,Q51),"")</f>
        <v>0</v>
      </c>
      <c r="W51" s="1123"/>
      <c r="X51" s="1123"/>
      <c r="Y51" s="1123"/>
      <c r="Z51" s="150" t="s">
        <v>2283</v>
      </c>
      <c r="AB51" s="151"/>
      <c r="AC51" s="1120" t="str">
        <f>IFERROR(ROUNDDOWN(ROUND(AM5*AC50,0)*P5,0)*AD53,"")</f>
        <v/>
      </c>
      <c r="AD51" s="1121"/>
      <c r="AE51" s="1121"/>
      <c r="AF51" s="1121"/>
      <c r="AG51" s="1121"/>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Y+vhTG9pTcm+sIBgrRuexPhStr2c4RrdHWl3B2TX51kjIEqX5isHdOa6ijIJXsOBLm6Pe+tkCONs35RqYe+AA==" saltValue="m2Ab3auNrI8TMyk9NqBOa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45" t="s">
        <v>2410</v>
      </c>
      <c r="O1" s="1045"/>
      <c r="P1" s="1045"/>
      <c r="Q1" s="1045"/>
      <c r="R1" s="1045"/>
      <c r="S1" s="1045"/>
      <c r="T1" s="1045"/>
      <c r="U1" s="1045"/>
      <c r="V1" s="1045"/>
      <c r="W1" s="1045"/>
      <c r="X1" s="1045"/>
      <c r="Y1" s="1045"/>
      <c r="Z1" s="1045"/>
      <c r="AA1" s="1045"/>
      <c r="AB1" s="1045"/>
      <c r="AC1" s="1045"/>
      <c r="AD1" s="1045"/>
      <c r="AE1" s="1045"/>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60" t="s">
        <v>2287</v>
      </c>
      <c r="C4" s="1060"/>
      <c r="D4" s="1060"/>
      <c r="E4" s="1060"/>
      <c r="F4" s="1060"/>
      <c r="G4" s="1060" t="s">
        <v>0</v>
      </c>
      <c r="H4" s="1060"/>
      <c r="I4" s="1060"/>
      <c r="J4" s="1056" t="s">
        <v>1</v>
      </c>
      <c r="K4" s="1056"/>
      <c r="L4" s="1056"/>
      <c r="M4" s="1056"/>
      <c r="N4" s="1056"/>
      <c r="O4" s="1056"/>
      <c r="P4" s="1061" t="s">
        <v>2157</v>
      </c>
      <c r="Q4" s="1062"/>
      <c r="R4" s="1062"/>
      <c r="S4" s="1063" t="s">
        <v>2</v>
      </c>
      <c r="T4" s="1064"/>
      <c r="U4" s="1064"/>
      <c r="V4" s="1064"/>
      <c r="W4" s="1064"/>
      <c r="X4" s="1064"/>
      <c r="Y4" s="1056" t="s">
        <v>3</v>
      </c>
      <c r="Z4" s="1056"/>
      <c r="AA4" s="1056"/>
      <c r="AB4" s="1056"/>
      <c r="AC4" s="1056"/>
      <c r="AD4" s="1056"/>
      <c r="AE4" s="1056" t="s">
        <v>2154</v>
      </c>
      <c r="AF4" s="1056"/>
      <c r="AG4" s="1056"/>
      <c r="AH4" s="1056"/>
      <c r="AI4" s="1056" t="s">
        <v>2155</v>
      </c>
      <c r="AJ4" s="1056"/>
      <c r="AK4" s="1056"/>
      <c r="AL4" s="1056"/>
      <c r="AM4" s="1056" t="s">
        <v>2153</v>
      </c>
      <c r="AN4" s="1056"/>
      <c r="AO4" s="1056"/>
      <c r="AP4" s="1056"/>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84" t="s">
        <v>2322</v>
      </c>
      <c r="C8" s="1085"/>
      <c r="D8" s="1085"/>
      <c r="E8" s="1085"/>
      <c r="F8" s="1085"/>
      <c r="G8" s="1085"/>
      <c r="H8" s="1085"/>
      <c r="I8" s="1085"/>
      <c r="J8" s="1085"/>
      <c r="K8" s="1085"/>
      <c r="L8" s="1085"/>
      <c r="M8" s="1085"/>
      <c r="N8" s="1085"/>
      <c r="O8" s="1085"/>
      <c r="P8" s="1085"/>
      <c r="Q8" s="1085"/>
      <c r="R8" s="1085"/>
      <c r="S8" s="1086"/>
      <c r="T8" s="998" t="s">
        <v>12</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2195</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2372</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2282</v>
      </c>
      <c r="C13" s="1114"/>
      <c r="D13" s="1114"/>
      <c r="E13" s="1114"/>
      <c r="F13" s="1114"/>
      <c r="G13" s="1114"/>
      <c r="H13" s="1114"/>
      <c r="I13" s="1114"/>
      <c r="J13" s="1114"/>
      <c r="K13" s="1114"/>
      <c r="L13" s="1114"/>
      <c r="M13" s="1114"/>
      <c r="N13" s="1114"/>
      <c r="O13" s="1114"/>
      <c r="P13" s="1114"/>
      <c r="Q13" s="1114"/>
      <c r="R13" s="1114"/>
      <c r="S13" s="111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2276</v>
      </c>
      <c r="C15" s="1105"/>
      <c r="D15" s="147">
        <v>6</v>
      </c>
      <c r="E15" s="530" t="s">
        <v>2277</v>
      </c>
      <c r="F15" s="147">
        <v>4</v>
      </c>
      <c r="G15" s="530" t="s">
        <v>2278</v>
      </c>
      <c r="H15" s="1106" t="s">
        <v>2279</v>
      </c>
      <c r="I15" s="1106"/>
      <c r="J15" s="1119"/>
      <c r="K15" s="147">
        <v>7</v>
      </c>
      <c r="L15" s="530" t="s">
        <v>2277</v>
      </c>
      <c r="M15" s="147">
        <v>3</v>
      </c>
      <c r="N15" s="530" t="s">
        <v>2278</v>
      </c>
      <c r="O15" s="530" t="s">
        <v>2280</v>
      </c>
      <c r="P15" s="204">
        <f>(K15*12+M15)-(D15*12+F15)+1</f>
        <v>12</v>
      </c>
      <c r="Q15" s="1106" t="s">
        <v>2281</v>
      </c>
      <c r="R15" s="1106"/>
      <c r="S15" s="205" t="s">
        <v>70</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2206</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239</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2289</v>
      </c>
      <c r="C21" s="1067"/>
      <c r="D21" s="1067"/>
      <c r="E21" s="1067"/>
      <c r="F21" s="1068"/>
      <c r="G21" s="1049" t="s">
        <v>240</v>
      </c>
      <c r="H21" s="1050"/>
      <c r="I21" s="1050"/>
      <c r="J21" s="1050"/>
      <c r="K21" s="1050"/>
      <c r="L21" s="1050"/>
      <c r="M21" s="1050"/>
      <c r="N21" s="1050"/>
      <c r="O21" s="1050"/>
      <c r="P21" s="1050"/>
      <c r="Q21" s="1050"/>
      <c r="R21" s="1050"/>
      <c r="S21" s="1050"/>
      <c r="T21" s="1051"/>
      <c r="U21" s="218"/>
      <c r="V21" s="526" t="str">
        <f>IFERROR(IF(L9="ベア加算","✓",""),"")</f>
        <v/>
      </c>
      <c r="W21" s="985" t="s">
        <v>14</v>
      </c>
      <c r="X21" s="985"/>
      <c r="Y21" s="985"/>
      <c r="Z21" s="985"/>
      <c r="AA21" s="998" t="s">
        <v>12</v>
      </c>
      <c r="AB21" s="999"/>
      <c r="AC21" s="220"/>
      <c r="AD21" s="1046" t="s">
        <v>14</v>
      </c>
      <c r="AE21" s="1046"/>
      <c r="AF21" s="1046"/>
      <c r="AG21" s="1046"/>
      <c r="AH21" s="1046"/>
      <c r="AI21" s="998" t="s">
        <v>12</v>
      </c>
      <c r="AJ21" s="999"/>
      <c r="AK21" s="221"/>
      <c r="AL21" s="1046" t="s">
        <v>14</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2214</v>
      </c>
      <c r="C24" s="1067"/>
      <c r="D24" s="1067"/>
      <c r="E24" s="1067"/>
      <c r="F24" s="1068"/>
      <c r="G24" s="1049" t="s">
        <v>241</v>
      </c>
      <c r="H24" s="1050"/>
      <c r="I24" s="1050"/>
      <c r="J24" s="1050"/>
      <c r="K24" s="1050"/>
      <c r="L24" s="1050"/>
      <c r="M24" s="1050"/>
      <c r="N24" s="1050"/>
      <c r="O24" s="1050"/>
      <c r="P24" s="1050"/>
      <c r="Q24" s="1050"/>
      <c r="R24" s="1050"/>
      <c r="S24" s="1050"/>
      <c r="T24" s="1051"/>
      <c r="U24" s="218"/>
      <c r="V24" s="526" t="str">
        <f>IFERROR(IF(OR(B9="処遇加算Ⅰ",B9="処遇加算Ⅱ"),"✓",""),"")</f>
        <v/>
      </c>
      <c r="W24" s="1130" t="s">
        <v>2249</v>
      </c>
      <c r="X24" s="1131"/>
      <c r="Y24" s="1131"/>
      <c r="Z24" s="11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19</v>
      </c>
      <c r="X25" s="1131"/>
      <c r="Y25" s="1131"/>
      <c r="Z25" s="11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2250</v>
      </c>
      <c r="X26" s="1131"/>
      <c r="Y26" s="1131"/>
      <c r="Z26" s="11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2215</v>
      </c>
      <c r="C28" s="1067"/>
      <c r="D28" s="1067"/>
      <c r="E28" s="1067"/>
      <c r="F28" s="1068"/>
      <c r="G28" s="1050" t="s">
        <v>2212</v>
      </c>
      <c r="H28" s="1050"/>
      <c r="I28" s="1050"/>
      <c r="J28" s="1050"/>
      <c r="K28" s="1050"/>
      <c r="L28" s="1050"/>
      <c r="M28" s="1050"/>
      <c r="N28" s="1050"/>
      <c r="O28" s="1050"/>
      <c r="P28" s="1050"/>
      <c r="Q28" s="1050"/>
      <c r="R28" s="1050"/>
      <c r="S28" s="1050"/>
      <c r="T28" s="1051"/>
      <c r="U28" s="218"/>
      <c r="V28" s="526" t="str">
        <f>IFERROR(IF(OR(B9="処遇加算Ⅰ",B9="処遇加算Ⅱ"),"✓",""),"")</f>
        <v/>
      </c>
      <c r="W28" s="1130" t="s">
        <v>2249</v>
      </c>
      <c r="X28" s="1131"/>
      <c r="Y28" s="1131"/>
      <c r="Z28" s="11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19</v>
      </c>
      <c r="X29" s="1131"/>
      <c r="Y29" s="1131"/>
      <c r="Z29" s="11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2250</v>
      </c>
      <c r="X30" s="1131"/>
      <c r="Y30" s="1131"/>
      <c r="Z30" s="11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2216</v>
      </c>
      <c r="C32" s="1138"/>
      <c r="D32" s="1138"/>
      <c r="E32" s="1138"/>
      <c r="F32" s="1138"/>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38" t="s">
        <v>12</v>
      </c>
      <c r="AB32" s="999"/>
      <c r="AC32" s="220"/>
      <c r="AD32" s="987" t="s">
        <v>14</v>
      </c>
      <c r="AE32" s="987"/>
      <c r="AF32" s="987"/>
      <c r="AG32" s="987"/>
      <c r="AH32" s="987"/>
      <c r="AI32" s="103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38"/>
      <c r="AB33" s="999"/>
      <c r="AC33" s="220"/>
      <c r="AD33" s="1020" t="s">
        <v>17</v>
      </c>
      <c r="AE33" s="1020"/>
      <c r="AF33" s="1020"/>
      <c r="AG33" s="1020"/>
      <c r="AH33" s="1020"/>
      <c r="AI33" s="103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15</v>
      </c>
      <c r="AE34" s="985"/>
      <c r="AF34" s="985"/>
      <c r="AG34" s="985"/>
      <c r="AH34" s="985"/>
      <c r="AI34" s="103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2217</v>
      </c>
      <c r="C36" s="1138"/>
      <c r="D36" s="1138"/>
      <c r="E36" s="1138"/>
      <c r="F36" s="1138"/>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2218</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141"/>
      <c r="AE41" s="1142"/>
      <c r="AF41" s="1142"/>
      <c r="AG41" s="1142"/>
      <c r="AH41" s="1143"/>
      <c r="AI41" s="998"/>
      <c r="AJ41" s="999"/>
      <c r="AK41" s="234" t="s">
        <v>85</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2219</v>
      </c>
      <c r="C44" s="1138"/>
      <c r="D44" s="1138"/>
      <c r="E44" s="1138"/>
      <c r="F44" s="1138"/>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2311</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10</v>
      </c>
      <c r="W49" s="1129"/>
      <c r="X49" s="1129"/>
      <c r="Y49" s="1129"/>
      <c r="Z49" s="1129"/>
      <c r="AA49" s="1038"/>
      <c r="AB49" s="103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121" t="str">
        <f>IFERROR(ROUNDDOWN(ROUND(AM5*G50,0)*P5,0)*H53,"")</f>
        <v/>
      </c>
      <c r="H51" s="1121"/>
      <c r="I51" s="1121"/>
      <c r="J51" s="1121"/>
      <c r="K51" s="148" t="s">
        <v>2283</v>
      </c>
      <c r="L51" s="1120" t="str">
        <f>IFERROR(ROUNDDOWN(ROUND(AM5*L50,0)*P5,0)*H53,"")</f>
        <v/>
      </c>
      <c r="M51" s="1121"/>
      <c r="N51" s="1121"/>
      <c r="O51" s="1121"/>
      <c r="P51" s="148" t="s">
        <v>2283</v>
      </c>
      <c r="Q51" s="1120" t="str">
        <f>IFERROR(ROUNDDOWN(ROUND(AM5*Q50,0)*P5,0)*H53,"")</f>
        <v/>
      </c>
      <c r="R51" s="1121"/>
      <c r="S51" s="1121"/>
      <c r="T51" s="1121"/>
      <c r="U51" s="149" t="s">
        <v>2283</v>
      </c>
      <c r="V51" s="1122">
        <f>IFERROR(SUM(G51,L51,Q51),"")</f>
        <v>0</v>
      </c>
      <c r="W51" s="1123"/>
      <c r="X51" s="1123"/>
      <c r="Y51" s="1123"/>
      <c r="Z51" s="150" t="s">
        <v>2283</v>
      </c>
      <c r="AB51" s="151"/>
      <c r="AC51" s="1120" t="str">
        <f>IFERROR(ROUNDDOWN(ROUND(AM5*AC50,0)*P5,0)*AD53,"")</f>
        <v/>
      </c>
      <c r="AD51" s="1121"/>
      <c r="AE51" s="1121"/>
      <c r="AF51" s="1121"/>
      <c r="AG51" s="1121"/>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qOzjZm7mgj7GKm5b1tXLcuLYrQv46ytKuWAkrVb6IrAfZlqqd7w8w9AoUaSLJKIgKJktodrjNEnjYmdfPILyg==" saltValue="pesaxNPsQpb9yrvga8I5T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45" t="s">
        <v>2411</v>
      </c>
      <c r="O1" s="1045"/>
      <c r="P1" s="1045"/>
      <c r="Q1" s="1045"/>
      <c r="R1" s="1045"/>
      <c r="S1" s="1045"/>
      <c r="T1" s="1045"/>
      <c r="U1" s="1045"/>
      <c r="V1" s="1045"/>
      <c r="W1" s="1045"/>
      <c r="X1" s="1045"/>
      <c r="Y1" s="1045"/>
      <c r="Z1" s="1045"/>
      <c r="AA1" s="1045"/>
      <c r="AB1" s="1045"/>
      <c r="AC1" s="1045"/>
      <c r="AD1" s="1045"/>
      <c r="AE1" s="1045"/>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60" t="s">
        <v>2287</v>
      </c>
      <c r="C4" s="1060"/>
      <c r="D4" s="1060"/>
      <c r="E4" s="1060"/>
      <c r="F4" s="1060"/>
      <c r="G4" s="1060" t="s">
        <v>0</v>
      </c>
      <c r="H4" s="1060"/>
      <c r="I4" s="1060"/>
      <c r="J4" s="1056" t="s">
        <v>1</v>
      </c>
      <c r="K4" s="1056"/>
      <c r="L4" s="1056"/>
      <c r="M4" s="1056"/>
      <c r="N4" s="1056"/>
      <c r="O4" s="1056"/>
      <c r="P4" s="1061" t="s">
        <v>2157</v>
      </c>
      <c r="Q4" s="1062"/>
      <c r="R4" s="1062"/>
      <c r="S4" s="1063" t="s">
        <v>2</v>
      </c>
      <c r="T4" s="1064"/>
      <c r="U4" s="1064"/>
      <c r="V4" s="1064"/>
      <c r="W4" s="1064"/>
      <c r="X4" s="1064"/>
      <c r="Y4" s="1056" t="s">
        <v>3</v>
      </c>
      <c r="Z4" s="1056"/>
      <c r="AA4" s="1056"/>
      <c r="AB4" s="1056"/>
      <c r="AC4" s="1056"/>
      <c r="AD4" s="1056"/>
      <c r="AE4" s="1056" t="s">
        <v>2154</v>
      </c>
      <c r="AF4" s="1056"/>
      <c r="AG4" s="1056"/>
      <c r="AH4" s="1056"/>
      <c r="AI4" s="1056" t="s">
        <v>2155</v>
      </c>
      <c r="AJ4" s="1056"/>
      <c r="AK4" s="1056"/>
      <c r="AL4" s="1056"/>
      <c r="AM4" s="1056" t="s">
        <v>2153</v>
      </c>
      <c r="AN4" s="1056"/>
      <c r="AO4" s="1056"/>
      <c r="AP4" s="1056"/>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84" t="s">
        <v>2322</v>
      </c>
      <c r="C8" s="1085"/>
      <c r="D8" s="1085"/>
      <c r="E8" s="1085"/>
      <c r="F8" s="1085"/>
      <c r="G8" s="1085"/>
      <c r="H8" s="1085"/>
      <c r="I8" s="1085"/>
      <c r="J8" s="1085"/>
      <c r="K8" s="1085"/>
      <c r="L8" s="1085"/>
      <c r="M8" s="1085"/>
      <c r="N8" s="1085"/>
      <c r="O8" s="1085"/>
      <c r="P8" s="1085"/>
      <c r="Q8" s="1085"/>
      <c r="R8" s="1085"/>
      <c r="S8" s="1086"/>
      <c r="T8" s="998" t="s">
        <v>12</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2195</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2372</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2282</v>
      </c>
      <c r="C13" s="1114"/>
      <c r="D13" s="1114"/>
      <c r="E13" s="1114"/>
      <c r="F13" s="1114"/>
      <c r="G13" s="1114"/>
      <c r="H13" s="1114"/>
      <c r="I13" s="1114"/>
      <c r="J13" s="1114"/>
      <c r="K13" s="1114"/>
      <c r="L13" s="1114"/>
      <c r="M13" s="1114"/>
      <c r="N13" s="1114"/>
      <c r="O13" s="1114"/>
      <c r="P13" s="1114"/>
      <c r="Q13" s="1114"/>
      <c r="R13" s="1114"/>
      <c r="S13" s="111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2276</v>
      </c>
      <c r="C15" s="1105"/>
      <c r="D15" s="147">
        <v>6</v>
      </c>
      <c r="E15" s="530" t="s">
        <v>2277</v>
      </c>
      <c r="F15" s="147">
        <v>4</v>
      </c>
      <c r="G15" s="530" t="s">
        <v>2278</v>
      </c>
      <c r="H15" s="1106" t="s">
        <v>2279</v>
      </c>
      <c r="I15" s="1106"/>
      <c r="J15" s="1119"/>
      <c r="K15" s="147">
        <v>7</v>
      </c>
      <c r="L15" s="530" t="s">
        <v>2277</v>
      </c>
      <c r="M15" s="147">
        <v>3</v>
      </c>
      <c r="N15" s="530" t="s">
        <v>2278</v>
      </c>
      <c r="O15" s="530" t="s">
        <v>2280</v>
      </c>
      <c r="P15" s="204">
        <f>(K15*12+M15)-(D15*12+F15)+1</f>
        <v>12</v>
      </c>
      <c r="Q15" s="1106" t="s">
        <v>2281</v>
      </c>
      <c r="R15" s="1106"/>
      <c r="S15" s="205" t="s">
        <v>70</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2206</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239</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2289</v>
      </c>
      <c r="C21" s="1067"/>
      <c r="D21" s="1067"/>
      <c r="E21" s="1067"/>
      <c r="F21" s="1068"/>
      <c r="G21" s="1049" t="s">
        <v>240</v>
      </c>
      <c r="H21" s="1050"/>
      <c r="I21" s="1050"/>
      <c r="J21" s="1050"/>
      <c r="K21" s="1050"/>
      <c r="L21" s="1050"/>
      <c r="M21" s="1050"/>
      <c r="N21" s="1050"/>
      <c r="O21" s="1050"/>
      <c r="P21" s="1050"/>
      <c r="Q21" s="1050"/>
      <c r="R21" s="1050"/>
      <c r="S21" s="1050"/>
      <c r="T21" s="1051"/>
      <c r="U21" s="218"/>
      <c r="V21" s="526" t="str">
        <f>IFERROR(IF(L9="ベア加算","✓",""),"")</f>
        <v/>
      </c>
      <c r="W21" s="985" t="s">
        <v>14</v>
      </c>
      <c r="X21" s="985"/>
      <c r="Y21" s="985"/>
      <c r="Z21" s="985"/>
      <c r="AA21" s="998" t="s">
        <v>12</v>
      </c>
      <c r="AB21" s="999"/>
      <c r="AC21" s="220"/>
      <c r="AD21" s="1046" t="s">
        <v>14</v>
      </c>
      <c r="AE21" s="1046"/>
      <c r="AF21" s="1046"/>
      <c r="AG21" s="1046"/>
      <c r="AH21" s="1046"/>
      <c r="AI21" s="998" t="s">
        <v>12</v>
      </c>
      <c r="AJ21" s="999"/>
      <c r="AK21" s="221"/>
      <c r="AL21" s="1046" t="s">
        <v>14</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2214</v>
      </c>
      <c r="C24" s="1067"/>
      <c r="D24" s="1067"/>
      <c r="E24" s="1067"/>
      <c r="F24" s="1068"/>
      <c r="G24" s="1049" t="s">
        <v>241</v>
      </c>
      <c r="H24" s="1050"/>
      <c r="I24" s="1050"/>
      <c r="J24" s="1050"/>
      <c r="K24" s="1050"/>
      <c r="L24" s="1050"/>
      <c r="M24" s="1050"/>
      <c r="N24" s="1050"/>
      <c r="O24" s="1050"/>
      <c r="P24" s="1050"/>
      <c r="Q24" s="1050"/>
      <c r="R24" s="1050"/>
      <c r="S24" s="1050"/>
      <c r="T24" s="1051"/>
      <c r="U24" s="218"/>
      <c r="V24" s="526" t="str">
        <f>IFERROR(IF(OR(B9="処遇加算Ⅰ",B9="処遇加算Ⅱ"),"✓",""),"")</f>
        <v/>
      </c>
      <c r="W24" s="1130" t="s">
        <v>2249</v>
      </c>
      <c r="X24" s="1131"/>
      <c r="Y24" s="1131"/>
      <c r="Z24" s="11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19</v>
      </c>
      <c r="X25" s="1131"/>
      <c r="Y25" s="1131"/>
      <c r="Z25" s="11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2250</v>
      </c>
      <c r="X26" s="1131"/>
      <c r="Y26" s="1131"/>
      <c r="Z26" s="11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2215</v>
      </c>
      <c r="C28" s="1067"/>
      <c r="D28" s="1067"/>
      <c r="E28" s="1067"/>
      <c r="F28" s="1068"/>
      <c r="G28" s="1050" t="s">
        <v>2212</v>
      </c>
      <c r="H28" s="1050"/>
      <c r="I28" s="1050"/>
      <c r="J28" s="1050"/>
      <c r="K28" s="1050"/>
      <c r="L28" s="1050"/>
      <c r="M28" s="1050"/>
      <c r="N28" s="1050"/>
      <c r="O28" s="1050"/>
      <c r="P28" s="1050"/>
      <c r="Q28" s="1050"/>
      <c r="R28" s="1050"/>
      <c r="S28" s="1050"/>
      <c r="T28" s="1051"/>
      <c r="U28" s="218"/>
      <c r="V28" s="526" t="str">
        <f>IFERROR(IF(OR(B9="処遇加算Ⅰ",B9="処遇加算Ⅱ"),"✓",""),"")</f>
        <v/>
      </c>
      <c r="W28" s="1130" t="s">
        <v>2249</v>
      </c>
      <c r="X28" s="1131"/>
      <c r="Y28" s="1131"/>
      <c r="Z28" s="11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19</v>
      </c>
      <c r="X29" s="1131"/>
      <c r="Y29" s="1131"/>
      <c r="Z29" s="11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2250</v>
      </c>
      <c r="X30" s="1131"/>
      <c r="Y30" s="1131"/>
      <c r="Z30" s="11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2216</v>
      </c>
      <c r="C32" s="1138"/>
      <c r="D32" s="1138"/>
      <c r="E32" s="1138"/>
      <c r="F32" s="1138"/>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38" t="s">
        <v>12</v>
      </c>
      <c r="AB32" s="999"/>
      <c r="AC32" s="220"/>
      <c r="AD32" s="987" t="s">
        <v>14</v>
      </c>
      <c r="AE32" s="987"/>
      <c r="AF32" s="987"/>
      <c r="AG32" s="987"/>
      <c r="AH32" s="987"/>
      <c r="AI32" s="103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38"/>
      <c r="AB33" s="999"/>
      <c r="AC33" s="220"/>
      <c r="AD33" s="1020" t="s">
        <v>17</v>
      </c>
      <c r="AE33" s="1020"/>
      <c r="AF33" s="1020"/>
      <c r="AG33" s="1020"/>
      <c r="AH33" s="1020"/>
      <c r="AI33" s="103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15</v>
      </c>
      <c r="AE34" s="985"/>
      <c r="AF34" s="985"/>
      <c r="AG34" s="985"/>
      <c r="AH34" s="985"/>
      <c r="AI34" s="103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2217</v>
      </c>
      <c r="C36" s="1138"/>
      <c r="D36" s="1138"/>
      <c r="E36" s="1138"/>
      <c r="F36" s="1138"/>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2218</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141"/>
      <c r="AE41" s="1142"/>
      <c r="AF41" s="1142"/>
      <c r="AG41" s="1142"/>
      <c r="AH41" s="1143"/>
      <c r="AI41" s="998"/>
      <c r="AJ41" s="999"/>
      <c r="AK41" s="234" t="s">
        <v>85</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2219</v>
      </c>
      <c r="C44" s="1138"/>
      <c r="D44" s="1138"/>
      <c r="E44" s="1138"/>
      <c r="F44" s="1138"/>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2311</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10</v>
      </c>
      <c r="W49" s="1129"/>
      <c r="X49" s="1129"/>
      <c r="Y49" s="1129"/>
      <c r="Z49" s="1129"/>
      <c r="AA49" s="1038"/>
      <c r="AB49" s="103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121" t="str">
        <f>IFERROR(ROUNDDOWN(ROUND(AM5*G50,0)*P5,0)*H53,"")</f>
        <v/>
      </c>
      <c r="H51" s="1121"/>
      <c r="I51" s="1121"/>
      <c r="J51" s="1121"/>
      <c r="K51" s="148" t="s">
        <v>2283</v>
      </c>
      <c r="L51" s="1120" t="str">
        <f>IFERROR(ROUNDDOWN(ROUND(AM5*L50,0)*P5,0)*H53,"")</f>
        <v/>
      </c>
      <c r="M51" s="1121"/>
      <c r="N51" s="1121"/>
      <c r="O51" s="1121"/>
      <c r="P51" s="148" t="s">
        <v>2283</v>
      </c>
      <c r="Q51" s="1120" t="str">
        <f>IFERROR(ROUNDDOWN(ROUND(AM5*Q50,0)*P5,0)*H53,"")</f>
        <v/>
      </c>
      <c r="R51" s="1121"/>
      <c r="S51" s="1121"/>
      <c r="T51" s="1121"/>
      <c r="U51" s="149" t="s">
        <v>2283</v>
      </c>
      <c r="V51" s="1122">
        <f>IFERROR(SUM(G51,L51,Q51),"")</f>
        <v>0</v>
      </c>
      <c r="W51" s="1123"/>
      <c r="X51" s="1123"/>
      <c r="Y51" s="1123"/>
      <c r="Z51" s="150" t="s">
        <v>2283</v>
      </c>
      <c r="AB51" s="151"/>
      <c r="AC51" s="1120" t="str">
        <f>IFERROR(ROUNDDOWN(ROUND(AM5*AC50,0)*P5,0)*AD53,"")</f>
        <v/>
      </c>
      <c r="AD51" s="1121"/>
      <c r="AE51" s="1121"/>
      <c r="AF51" s="1121"/>
      <c r="AG51" s="1121"/>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ZpnKl4Fz6cJqIonZr8onAJiE9GUvD5JGwHkU8UoB/GQOEmIAlcU1XmzSoO5okFepcYB+O/CzCHj6EgCwA/E0A==" saltValue="GyzYnkumB/0q+A4qCWgJd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45" t="s">
        <v>2412</v>
      </c>
      <c r="O1" s="1045"/>
      <c r="P1" s="1045"/>
      <c r="Q1" s="1045"/>
      <c r="R1" s="1045"/>
      <c r="S1" s="1045"/>
      <c r="T1" s="1045"/>
      <c r="U1" s="1045"/>
      <c r="V1" s="1045"/>
      <c r="W1" s="1045"/>
      <c r="X1" s="1045"/>
      <c r="Y1" s="1045"/>
      <c r="Z1" s="1045"/>
      <c r="AA1" s="1045"/>
      <c r="AB1" s="1045"/>
      <c r="AC1" s="1045"/>
      <c r="AD1" s="1045"/>
      <c r="AE1" s="1045"/>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60" t="s">
        <v>2287</v>
      </c>
      <c r="C4" s="1060"/>
      <c r="D4" s="1060"/>
      <c r="E4" s="1060"/>
      <c r="F4" s="1060"/>
      <c r="G4" s="1060" t="s">
        <v>0</v>
      </c>
      <c r="H4" s="1060"/>
      <c r="I4" s="1060"/>
      <c r="J4" s="1056" t="s">
        <v>1</v>
      </c>
      <c r="K4" s="1056"/>
      <c r="L4" s="1056"/>
      <c r="M4" s="1056"/>
      <c r="N4" s="1056"/>
      <c r="O4" s="1056"/>
      <c r="P4" s="1061" t="s">
        <v>2157</v>
      </c>
      <c r="Q4" s="1062"/>
      <c r="R4" s="1062"/>
      <c r="S4" s="1063" t="s">
        <v>2</v>
      </c>
      <c r="T4" s="1064"/>
      <c r="U4" s="1064"/>
      <c r="V4" s="1064"/>
      <c r="W4" s="1064"/>
      <c r="X4" s="1064"/>
      <c r="Y4" s="1056" t="s">
        <v>3</v>
      </c>
      <c r="Z4" s="1056"/>
      <c r="AA4" s="1056"/>
      <c r="AB4" s="1056"/>
      <c r="AC4" s="1056"/>
      <c r="AD4" s="1056"/>
      <c r="AE4" s="1056" t="s">
        <v>2154</v>
      </c>
      <c r="AF4" s="1056"/>
      <c r="AG4" s="1056"/>
      <c r="AH4" s="1056"/>
      <c r="AI4" s="1056" t="s">
        <v>2155</v>
      </c>
      <c r="AJ4" s="1056"/>
      <c r="AK4" s="1056"/>
      <c r="AL4" s="1056"/>
      <c r="AM4" s="1056" t="s">
        <v>2153</v>
      </c>
      <c r="AN4" s="1056"/>
      <c r="AO4" s="1056"/>
      <c r="AP4" s="1056"/>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84" t="s">
        <v>2322</v>
      </c>
      <c r="C8" s="1085"/>
      <c r="D8" s="1085"/>
      <c r="E8" s="1085"/>
      <c r="F8" s="1085"/>
      <c r="G8" s="1085"/>
      <c r="H8" s="1085"/>
      <c r="I8" s="1085"/>
      <c r="J8" s="1085"/>
      <c r="K8" s="1085"/>
      <c r="L8" s="1085"/>
      <c r="M8" s="1085"/>
      <c r="N8" s="1085"/>
      <c r="O8" s="1085"/>
      <c r="P8" s="1085"/>
      <c r="Q8" s="1085"/>
      <c r="R8" s="1085"/>
      <c r="S8" s="1086"/>
      <c r="T8" s="998" t="s">
        <v>12</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2195</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2372</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2282</v>
      </c>
      <c r="C13" s="1114"/>
      <c r="D13" s="1114"/>
      <c r="E13" s="1114"/>
      <c r="F13" s="1114"/>
      <c r="G13" s="1114"/>
      <c r="H13" s="1114"/>
      <c r="I13" s="1114"/>
      <c r="J13" s="1114"/>
      <c r="K13" s="1114"/>
      <c r="L13" s="1114"/>
      <c r="M13" s="1114"/>
      <c r="N13" s="1114"/>
      <c r="O13" s="1114"/>
      <c r="P13" s="1114"/>
      <c r="Q13" s="1114"/>
      <c r="R13" s="1114"/>
      <c r="S13" s="111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2276</v>
      </c>
      <c r="C15" s="1105"/>
      <c r="D15" s="147">
        <v>6</v>
      </c>
      <c r="E15" s="530" t="s">
        <v>2277</v>
      </c>
      <c r="F15" s="147">
        <v>4</v>
      </c>
      <c r="G15" s="530" t="s">
        <v>2278</v>
      </c>
      <c r="H15" s="1106" t="s">
        <v>2279</v>
      </c>
      <c r="I15" s="1106"/>
      <c r="J15" s="1119"/>
      <c r="K15" s="147">
        <v>7</v>
      </c>
      <c r="L15" s="530" t="s">
        <v>2277</v>
      </c>
      <c r="M15" s="147">
        <v>3</v>
      </c>
      <c r="N15" s="530" t="s">
        <v>2278</v>
      </c>
      <c r="O15" s="530" t="s">
        <v>2280</v>
      </c>
      <c r="P15" s="204">
        <f>(K15*12+M15)-(D15*12+F15)+1</f>
        <v>12</v>
      </c>
      <c r="Q15" s="1106" t="s">
        <v>2281</v>
      </c>
      <c r="R15" s="1106"/>
      <c r="S15" s="205" t="s">
        <v>70</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2206</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239</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2289</v>
      </c>
      <c r="C21" s="1067"/>
      <c r="D21" s="1067"/>
      <c r="E21" s="1067"/>
      <c r="F21" s="1068"/>
      <c r="G21" s="1049" t="s">
        <v>240</v>
      </c>
      <c r="H21" s="1050"/>
      <c r="I21" s="1050"/>
      <c r="J21" s="1050"/>
      <c r="K21" s="1050"/>
      <c r="L21" s="1050"/>
      <c r="M21" s="1050"/>
      <c r="N21" s="1050"/>
      <c r="O21" s="1050"/>
      <c r="P21" s="1050"/>
      <c r="Q21" s="1050"/>
      <c r="R21" s="1050"/>
      <c r="S21" s="1050"/>
      <c r="T21" s="1051"/>
      <c r="U21" s="218"/>
      <c r="V21" s="526" t="str">
        <f>IFERROR(IF(L9="ベア加算","✓",""),"")</f>
        <v/>
      </c>
      <c r="W21" s="985" t="s">
        <v>14</v>
      </c>
      <c r="X21" s="985"/>
      <c r="Y21" s="985"/>
      <c r="Z21" s="985"/>
      <c r="AA21" s="998" t="s">
        <v>12</v>
      </c>
      <c r="AB21" s="999"/>
      <c r="AC21" s="220"/>
      <c r="AD21" s="1046" t="s">
        <v>14</v>
      </c>
      <c r="AE21" s="1046"/>
      <c r="AF21" s="1046"/>
      <c r="AG21" s="1046"/>
      <c r="AH21" s="1046"/>
      <c r="AI21" s="998" t="s">
        <v>12</v>
      </c>
      <c r="AJ21" s="999"/>
      <c r="AK21" s="221"/>
      <c r="AL21" s="1046" t="s">
        <v>14</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2214</v>
      </c>
      <c r="C24" s="1067"/>
      <c r="D24" s="1067"/>
      <c r="E24" s="1067"/>
      <c r="F24" s="1068"/>
      <c r="G24" s="1049" t="s">
        <v>241</v>
      </c>
      <c r="H24" s="1050"/>
      <c r="I24" s="1050"/>
      <c r="J24" s="1050"/>
      <c r="K24" s="1050"/>
      <c r="L24" s="1050"/>
      <c r="M24" s="1050"/>
      <c r="N24" s="1050"/>
      <c r="O24" s="1050"/>
      <c r="P24" s="1050"/>
      <c r="Q24" s="1050"/>
      <c r="R24" s="1050"/>
      <c r="S24" s="1050"/>
      <c r="T24" s="1051"/>
      <c r="U24" s="218"/>
      <c r="V24" s="526" t="str">
        <f>IFERROR(IF(OR(B9="処遇加算Ⅰ",B9="処遇加算Ⅱ"),"✓",""),"")</f>
        <v/>
      </c>
      <c r="W24" s="1130" t="s">
        <v>2249</v>
      </c>
      <c r="X24" s="1131"/>
      <c r="Y24" s="1131"/>
      <c r="Z24" s="11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19</v>
      </c>
      <c r="X25" s="1131"/>
      <c r="Y25" s="1131"/>
      <c r="Z25" s="11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2250</v>
      </c>
      <c r="X26" s="1131"/>
      <c r="Y26" s="1131"/>
      <c r="Z26" s="11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2215</v>
      </c>
      <c r="C28" s="1067"/>
      <c r="D28" s="1067"/>
      <c r="E28" s="1067"/>
      <c r="F28" s="1068"/>
      <c r="G28" s="1050" t="s">
        <v>2212</v>
      </c>
      <c r="H28" s="1050"/>
      <c r="I28" s="1050"/>
      <c r="J28" s="1050"/>
      <c r="K28" s="1050"/>
      <c r="L28" s="1050"/>
      <c r="M28" s="1050"/>
      <c r="N28" s="1050"/>
      <c r="O28" s="1050"/>
      <c r="P28" s="1050"/>
      <c r="Q28" s="1050"/>
      <c r="R28" s="1050"/>
      <c r="S28" s="1050"/>
      <c r="T28" s="1051"/>
      <c r="U28" s="218"/>
      <c r="V28" s="526" t="str">
        <f>IFERROR(IF(OR(B9="処遇加算Ⅰ",B9="処遇加算Ⅱ"),"✓",""),"")</f>
        <v/>
      </c>
      <c r="W28" s="1130" t="s">
        <v>2249</v>
      </c>
      <c r="X28" s="1131"/>
      <c r="Y28" s="1131"/>
      <c r="Z28" s="11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19</v>
      </c>
      <c r="X29" s="1131"/>
      <c r="Y29" s="1131"/>
      <c r="Z29" s="11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2250</v>
      </c>
      <c r="X30" s="1131"/>
      <c r="Y30" s="1131"/>
      <c r="Z30" s="11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2216</v>
      </c>
      <c r="C32" s="1138"/>
      <c r="D32" s="1138"/>
      <c r="E32" s="1138"/>
      <c r="F32" s="1138"/>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38" t="s">
        <v>12</v>
      </c>
      <c r="AB32" s="999"/>
      <c r="AC32" s="220"/>
      <c r="AD32" s="987" t="s">
        <v>14</v>
      </c>
      <c r="AE32" s="987"/>
      <c r="AF32" s="987"/>
      <c r="AG32" s="987"/>
      <c r="AH32" s="987"/>
      <c r="AI32" s="103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38"/>
      <c r="AB33" s="999"/>
      <c r="AC33" s="220"/>
      <c r="AD33" s="1020" t="s">
        <v>17</v>
      </c>
      <c r="AE33" s="1020"/>
      <c r="AF33" s="1020"/>
      <c r="AG33" s="1020"/>
      <c r="AH33" s="1020"/>
      <c r="AI33" s="103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15</v>
      </c>
      <c r="AE34" s="985"/>
      <c r="AF34" s="985"/>
      <c r="AG34" s="985"/>
      <c r="AH34" s="985"/>
      <c r="AI34" s="103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2217</v>
      </c>
      <c r="C36" s="1138"/>
      <c r="D36" s="1138"/>
      <c r="E36" s="1138"/>
      <c r="F36" s="1138"/>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2218</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141"/>
      <c r="AE41" s="1142"/>
      <c r="AF41" s="1142"/>
      <c r="AG41" s="1142"/>
      <c r="AH41" s="1143"/>
      <c r="AI41" s="998"/>
      <c r="AJ41" s="999"/>
      <c r="AK41" s="234" t="s">
        <v>85</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2219</v>
      </c>
      <c r="C44" s="1138"/>
      <c r="D44" s="1138"/>
      <c r="E44" s="1138"/>
      <c r="F44" s="1138"/>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2311</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10</v>
      </c>
      <c r="W49" s="1129"/>
      <c r="X49" s="1129"/>
      <c r="Y49" s="1129"/>
      <c r="Z49" s="1129"/>
      <c r="AA49" s="1038"/>
      <c r="AB49" s="103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121" t="str">
        <f>IFERROR(ROUNDDOWN(ROUND(AM5*G50,0)*P5,0)*H53,"")</f>
        <v/>
      </c>
      <c r="H51" s="1121"/>
      <c r="I51" s="1121"/>
      <c r="J51" s="1121"/>
      <c r="K51" s="148" t="s">
        <v>2283</v>
      </c>
      <c r="L51" s="1120" t="str">
        <f>IFERROR(ROUNDDOWN(ROUND(AM5*L50,0)*P5,0)*H53,"")</f>
        <v/>
      </c>
      <c r="M51" s="1121"/>
      <c r="N51" s="1121"/>
      <c r="O51" s="1121"/>
      <c r="P51" s="148" t="s">
        <v>2283</v>
      </c>
      <c r="Q51" s="1120" t="str">
        <f>IFERROR(ROUNDDOWN(ROUND(AM5*Q50,0)*P5,0)*H53,"")</f>
        <v/>
      </c>
      <c r="R51" s="1121"/>
      <c r="S51" s="1121"/>
      <c r="T51" s="1121"/>
      <c r="U51" s="149" t="s">
        <v>2283</v>
      </c>
      <c r="V51" s="1122">
        <f>IFERROR(SUM(G51,L51,Q51),"")</f>
        <v>0</v>
      </c>
      <c r="W51" s="1123"/>
      <c r="X51" s="1123"/>
      <c r="Y51" s="1123"/>
      <c r="Z51" s="150" t="s">
        <v>2283</v>
      </c>
      <c r="AB51" s="151"/>
      <c r="AC51" s="1120" t="str">
        <f>IFERROR(ROUNDDOWN(ROUND(AM5*AC50,0)*P5,0)*AD53,"")</f>
        <v/>
      </c>
      <c r="AD51" s="1121"/>
      <c r="AE51" s="1121"/>
      <c r="AF51" s="1121"/>
      <c r="AG51" s="1121"/>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RJjAGbQREofywd/EF+wQ79QUoHVVmGcLS6PBbvklcDamlwkkUR8aSg9FWT+tRgtrOMeNkzVjwroprXuF6hB+Ng==" saltValue="MJIdDhtBh3B0oaOl2rKHLQ=="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井上 葉月</cp:lastModifiedBy>
  <cp:lastPrinted>2024-03-11T13:42:51Z</cp:lastPrinted>
  <dcterms:created xsi:type="dcterms:W3CDTF">2015-06-05T18:19:34Z</dcterms:created>
  <dcterms:modified xsi:type="dcterms:W3CDTF">2024-03-22T07:38:25Z</dcterms:modified>
</cp:coreProperties>
</file>