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defaultThemeVersion="124226"/>
  <mc:AlternateContent xmlns:mc="http://schemas.openxmlformats.org/markup-compatibility/2006">
    <mc:Choice Requires="x15">
      <x15ac:absPath xmlns:x15ac="http://schemas.microsoft.com/office/spreadsheetml/2010/11/ac" url="C:\Users\SUIDOU_SOUMU\Desktop\"/>
    </mc:Choice>
  </mc:AlternateContent>
  <workbookProtection workbookPassword="B319" lockStructure="1"/>
  <bookViews>
    <workbookView xWindow="0" yWindow="0" windowWidth="19200" windowHeight="11280"/>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<sst xmlns="http://schemas.openxmlformats.org/spreadsheetml/2006/main" count="232" uniqueCount="120">
  <si>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</si>
  <si>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</si>
  <si>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</si>
  <si>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</si>
  <si>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</si>
  <si>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</si>
  <si>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</si>
  <si>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</si>
  <si>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</si>
  <si>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</si>
  <si>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</si>
  <si>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</si>
  <si>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</si>
  <si>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</si>
  <si>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</si>
  <si>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</si>
  <si>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</si>
  <si>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</si>
  <si>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</si>
  <si>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</si>
  <si>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</si>
  <si>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</si>
  <si>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</si>
  <si>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</si>
  <si>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</si>
  <si>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</si>
  <si>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</si>
  <si>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</si>
  <si>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</si>
  <si>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</si>
  <si>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</si>
  <si>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</si>
  <si>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</si>
  <si>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</si>
  <si>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</si>
  <si>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</si>
  <si>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</si>
  <si>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</si>
  <si>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</si>
  <si>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</si>
  <si>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</si>
  <si>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</si>
  <si>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</si>
  <si>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</si>
  <si>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</si>
  <si>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</si>
  <si>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</si>
  <si>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</si>
  <si>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</si>
  <si>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</si>
  <si>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</si>
  <si>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</si>
  <si>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</si>
  <si>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</si>
  <si>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</si>
  <si>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</si>
  <si>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</si>
  <si>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</si>
  <si>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</si>
  <si>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</si>
  <si>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</si>
  <si>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</si>
  <si>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</si>
  <si>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</si>
  <si>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</si>
  <si>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</si>
  <si>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</si>
  <si>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</si>
  <si>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</si>
  <si>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</si>
  <si>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</si>
  <si>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</si>
  <si>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</si>
  <si>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</si>
  <si>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</si>
  <si>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</si>
  <si>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</si>
  <si>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</si>
  <si>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</si>
  <si>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</si>
  <si>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</si>
  <si>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</si>
  <si>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</si>
  <si>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</si>
  <si>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</si>
  <si>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</si>
  <si>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</si>
  <si>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</si>
  <si>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</si>
  <si>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</si>
  <si>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</si>
  <si>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</si>
  <si>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</si>
  <si>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</si>
  <si>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</si>
  <si>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</si>
  <si>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</si>
  <si>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</si>
  <si>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</si>
  <si>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</si>
  <si>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</si>
  <si>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</si>
  <si>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</si>
  <si>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</si>
  <si>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</si>
  <si>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奈良県　大和高田市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</si>
  <si>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</si>
  <si>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</si>
  <si>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</si>
  <si>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</si>
  <si>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</si>
  <si>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</si>
  <si>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</si>
  <si>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</si>
  <si>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</si>
  <si>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</si>
  <si>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①経常収支比率について、分担金収入の増加、人件費の削減により今年度は高水準となった。
②累積欠損金比率について、発生していないため0％である。
③流動比率について、200％以上超えており短期的な支払い能力は十分にあると考えられる。
④企業債残高対給水収益比率は、平均より下回っており昨年度に比べ残高は増加している。今後、建設改良事業において経営状況により、適切な投資規模となるよう検討が必要である。
⑤料金回収率について、給水収益は増加し、現段階では料金収入での確保が出来ている。
⑥給水原価について、本市は自己水源がなく受水率100％であることからも類似団体と比較すると高水準となっている。要因として、総費用の約6割を受水費で占めており、減価償却費も増加傾向にあるため、費用削減が困難な状況にある。今後、有収率の向上により給水原価の低減を図ることが必要である。
⑦施設利用率について、人口減少に伴って総配水量も減少しているため、低下傾向である。また、最大稼働率においても57％であるため、今後、広域化や施設の共同利用など検討して、適正規模を目指す必要がある。
⑧有収率について、配水管布設替工事、漏水調査に取り組みにより過去5年間92％以上を維持できている。
以上のことから、現在の指標でみると、本市の経営状況は健全的である。</t>
    <rPh sb="1" eb="3">
      <t>ケイジョウ</t>
    </rPh>
    <rPh sb="3" eb="5">
      <t>シュウシ</t>
    </rPh>
    <rPh sb="5" eb="7">
      <t>ヒリツ</t>
    </rPh>
    <rPh sb="12" eb="15">
      <t>ブンタンキン</t>
    </rPh>
    <rPh sb="15" eb="17">
      <t>シュウニュウ</t>
    </rPh>
    <rPh sb="18" eb="20">
      <t>ゾウカ</t>
    </rPh>
    <rPh sb="21" eb="24">
      <t>ジンケンヒ</t>
    </rPh>
    <rPh sb="25" eb="27">
      <t>サクゲン</t>
    </rPh>
    <rPh sb="30" eb="33">
      <t>コンネンド</t>
    </rPh>
    <rPh sb="34" eb="35">
      <t>タカ</t>
    </rPh>
    <rPh sb="35" eb="37">
      <t>スイジュン</t>
    </rPh>
    <rPh sb="44" eb="46">
      <t>ルイセキ</t>
    </rPh>
    <rPh sb="46" eb="49">
      <t>ケッソンキン</t>
    </rPh>
    <rPh sb="49" eb="51">
      <t>ヒリツ</t>
    </rPh>
    <rPh sb="56" eb="58">
      <t>ハッセイ</t>
    </rPh>
    <rPh sb="73" eb="75">
      <t>リュウドウ</t>
    </rPh>
    <rPh sb="75" eb="77">
      <t>ヒリツ</t>
    </rPh>
    <rPh sb="86" eb="88">
      <t>イジョウ</t>
    </rPh>
    <rPh sb="88" eb="89">
      <t>コ</t>
    </rPh>
    <rPh sb="93" eb="96">
      <t>タンキテキ</t>
    </rPh>
    <rPh sb="97" eb="99">
      <t>シハラ</t>
    </rPh>
    <rPh sb="100" eb="102">
      <t>ノウリョク</t>
    </rPh>
    <rPh sb="103" eb="105">
      <t>ジュウブン</t>
    </rPh>
    <rPh sb="109" eb="110">
      <t>カンガ</t>
    </rPh>
    <rPh sb="117" eb="119">
      <t>キギョウ</t>
    </rPh>
    <rPh sb="119" eb="120">
      <t>サイ</t>
    </rPh>
    <rPh sb="120" eb="122">
      <t>ザンダカ</t>
    </rPh>
    <rPh sb="122" eb="123">
      <t>タイ</t>
    </rPh>
    <rPh sb="123" eb="125">
      <t>キュウスイ</t>
    </rPh>
    <rPh sb="125" eb="127">
      <t>シュウエキ</t>
    </rPh>
    <rPh sb="127" eb="129">
      <t>ヒリツ</t>
    </rPh>
    <rPh sb="131" eb="133">
      <t>ヘイキン</t>
    </rPh>
    <rPh sb="135" eb="137">
      <t>シタマワ</t>
    </rPh>
    <rPh sb="141" eb="144">
      <t>サクネンド</t>
    </rPh>
    <rPh sb="145" eb="146">
      <t>クラ</t>
    </rPh>
    <rPh sb="147" eb="149">
      <t>ザンダカ</t>
    </rPh>
    <rPh sb="150" eb="152">
      <t>ゾウカ</t>
    </rPh>
    <rPh sb="157" eb="159">
      <t>コンゴ</t>
    </rPh>
    <rPh sb="160" eb="162">
      <t>ケンセツ</t>
    </rPh>
    <rPh sb="162" eb="164">
      <t>カイリョウ</t>
    </rPh>
    <rPh sb="164" eb="166">
      <t>ジギョウ</t>
    </rPh>
    <rPh sb="170" eb="172">
      <t>ケイエイ</t>
    </rPh>
    <rPh sb="172" eb="174">
      <t>ジョウキョウ</t>
    </rPh>
    <rPh sb="178" eb="180">
      <t>テキセツ</t>
    </rPh>
    <rPh sb="181" eb="183">
      <t>トウシ</t>
    </rPh>
    <rPh sb="183" eb="185">
      <t>キボ</t>
    </rPh>
    <rPh sb="190" eb="192">
      <t>ケントウ</t>
    </rPh>
    <rPh sb="193" eb="195">
      <t>ヒツヨウ</t>
    </rPh>
    <rPh sb="201" eb="203">
      <t>リョウキン</t>
    </rPh>
    <rPh sb="203" eb="205">
      <t>カイシュウ</t>
    </rPh>
    <rPh sb="205" eb="206">
      <t>リツ</t>
    </rPh>
    <rPh sb="211" eb="213">
      <t>キュウスイ</t>
    </rPh>
    <rPh sb="213" eb="215">
      <t>シュウエキ</t>
    </rPh>
    <rPh sb="216" eb="218">
      <t>ゾウカ</t>
    </rPh>
    <rPh sb="220" eb="223">
      <t>ゲンダンカイ</t>
    </rPh>
    <rPh sb="225" eb="227">
      <t>リョウキン</t>
    </rPh>
    <rPh sb="227" eb="229">
      <t>シュウニュウ</t>
    </rPh>
    <rPh sb="231" eb="233">
      <t>カクホ</t>
    </rPh>
    <rPh sb="234" eb="236">
      <t>デキ</t>
    </rPh>
    <rPh sb="242" eb="244">
      <t>キュウスイ</t>
    </rPh>
    <rPh sb="244" eb="246">
      <t>ゲンカ</t>
    </rPh>
    <rPh sb="251" eb="252">
      <t>ホン</t>
    </rPh>
    <rPh sb="252" eb="253">
      <t>シ</t>
    </rPh>
    <rPh sb="254" eb="256">
      <t>ジコ</t>
    </rPh>
    <rPh sb="256" eb="258">
      <t>スイゲン</t>
    </rPh>
    <rPh sb="261" eb="263">
      <t>ジュスイ</t>
    </rPh>
    <rPh sb="263" eb="264">
      <t>リツ</t>
    </rPh>
    <rPh sb="276" eb="278">
      <t>ルイジ</t>
    </rPh>
    <rPh sb="278" eb="280">
      <t>ダンタイ</t>
    </rPh>
    <rPh sb="281" eb="283">
      <t>ヒカク</t>
    </rPh>
    <rPh sb="286" eb="287">
      <t>タカ</t>
    </rPh>
    <rPh sb="287" eb="289">
      <t>スイジュン</t>
    </rPh>
    <rPh sb="296" eb="298">
      <t>ヨウイン</t>
    </rPh>
    <rPh sb="302" eb="305">
      <t>ソウヒヨウ</t>
    </rPh>
    <rPh sb="306" eb="307">
      <t>ヤク</t>
    </rPh>
    <rPh sb="308" eb="309">
      <t>ワリ</t>
    </rPh>
    <rPh sb="310" eb="312">
      <t>ジュスイ</t>
    </rPh>
    <rPh sb="314" eb="315">
      <t>シ</t>
    </rPh>
    <rPh sb="320" eb="322">
      <t>ゲンカ</t>
    </rPh>
    <rPh sb="322" eb="324">
      <t>ショウキャク</t>
    </rPh>
    <rPh sb="324" eb="325">
      <t>ヒ</t>
    </rPh>
    <rPh sb="326" eb="328">
      <t>ゾウカ</t>
    </rPh>
    <rPh sb="328" eb="330">
      <t>ケイコウ</t>
    </rPh>
    <rPh sb="336" eb="338">
      <t>ヒヨウ</t>
    </rPh>
    <rPh sb="338" eb="340">
      <t>サクゲン</t>
    </rPh>
    <rPh sb="341" eb="343">
      <t>コンナン</t>
    </rPh>
    <rPh sb="344" eb="346">
      <t>ジョウキョウ</t>
    </rPh>
    <rPh sb="350" eb="352">
      <t>コンゴ</t>
    </rPh>
    <rPh sb="353" eb="355">
      <t>ユウシュウ</t>
    </rPh>
    <rPh sb="355" eb="356">
      <t>リツ</t>
    </rPh>
    <rPh sb="357" eb="359">
      <t>コウジョウ</t>
    </rPh>
    <rPh sb="362" eb="364">
      <t>キュウスイ</t>
    </rPh>
    <rPh sb="364" eb="366">
      <t>ゲンカ</t>
    </rPh>
    <rPh sb="367" eb="369">
      <t>テイゲン</t>
    </rPh>
    <rPh sb="370" eb="371">
      <t>ハカ</t>
    </rPh>
    <rPh sb="375" eb="377">
      <t>ヒツヨウ</t>
    </rPh>
    <rPh sb="383" eb="385">
      <t>シセツ</t>
    </rPh>
    <rPh sb="385" eb="388">
      <t>リヨウリツ</t>
    </rPh>
    <rPh sb="393" eb="395">
      <t>ジンコウ</t>
    </rPh>
    <rPh sb="395" eb="397">
      <t>ゲンショウ</t>
    </rPh>
    <rPh sb="398" eb="399">
      <t>トモナ</t>
    </rPh>
    <rPh sb="401" eb="402">
      <t>ソウ</t>
    </rPh>
    <rPh sb="402" eb="404">
      <t>ハイスイ</t>
    </rPh>
    <rPh sb="404" eb="405">
      <t>リョウ</t>
    </rPh>
    <rPh sb="406" eb="407">
      <t>ヘ</t>
    </rPh>
    <rPh sb="407" eb="408">
      <t>ショウ</t>
    </rPh>
    <rPh sb="415" eb="417">
      <t>テイカ</t>
    </rPh>
    <rPh sb="417" eb="419">
      <t>ケイコウ</t>
    </rPh>
    <rPh sb="426" eb="428">
      <t>サイダイ</t>
    </rPh>
    <rPh sb="428" eb="430">
      <t>カドウ</t>
    </rPh>
    <rPh sb="430" eb="431">
      <t>リツ</t>
    </rPh>
    <rPh sb="445" eb="447">
      <t>コンゴ</t>
    </rPh>
    <rPh sb="448" eb="451">
      <t>コウイキカ</t>
    </rPh>
    <rPh sb="452" eb="454">
      <t>シセツ</t>
    </rPh>
    <rPh sb="455" eb="457">
      <t>キョウドウ</t>
    </rPh>
    <rPh sb="457" eb="459">
      <t>リヨウ</t>
    </rPh>
    <rPh sb="461" eb="463">
      <t>ケントウ</t>
    </rPh>
    <rPh sb="466" eb="468">
      <t>テキセイ</t>
    </rPh>
    <rPh sb="468" eb="470">
      <t>キボ</t>
    </rPh>
    <rPh sb="471" eb="473">
      <t>メザ</t>
    </rPh>
    <rPh sb="474" eb="476">
      <t>ヒツヨウ</t>
    </rPh>
    <rPh sb="482" eb="484">
      <t>ユウシュウ</t>
    </rPh>
    <rPh sb="484" eb="485">
      <t>リツ</t>
    </rPh>
    <rPh sb="490" eb="493">
      <t>ハイスイカン</t>
    </rPh>
    <rPh sb="493" eb="495">
      <t>フセツ</t>
    </rPh>
    <rPh sb="495" eb="496">
      <t>カ</t>
    </rPh>
    <rPh sb="496" eb="498">
      <t>コウジ</t>
    </rPh>
    <rPh sb="499" eb="501">
      <t>ロウスイ</t>
    </rPh>
    <rPh sb="501" eb="503">
      <t>チョウサ</t>
    </rPh>
    <rPh sb="504" eb="505">
      <t>ト</t>
    </rPh>
    <rPh sb="506" eb="507">
      <t>ク</t>
    </rPh>
    <rPh sb="511" eb="513">
      <t>カコ</t>
    </rPh>
    <rPh sb="514" eb="516">
      <t>ネンカン</t>
    </rPh>
    <rPh sb="519" eb="521">
      <t>イジョウ</t>
    </rPh>
    <rPh sb="522" eb="524">
      <t>イジ</t>
    </rPh>
    <rPh sb="531" eb="533">
      <t>イジョウ</t>
    </rPh>
    <rPh sb="539" eb="541">
      <t>ゲンザイ</t>
    </rPh>
    <rPh sb="542" eb="544">
      <t>シヒョウ</t>
    </rPh>
    <rPh sb="549" eb="550">
      <t>ホン</t>
    </rPh>
    <rPh sb="550" eb="551">
      <t>シ</t>
    </rPh>
    <rPh sb="552" eb="554">
      <t>ケイエイ</t>
    </rPh>
    <rPh sb="554" eb="556">
      <t>ジョウキョウ</t>
    </rPh>
    <rPh sb="559" eb="560">
      <t>テキ</t>
    </rPh>
    <phoneticPr fontId="4"/>
  </si>
  <si>
    <t>①有形固定資産減価償却率については平均並みである。施設更新も検討課題ではある。
②管路経年化率について、本市の管路は法定耐用年数（40年）を超えたものが多数あり老朽化が進んでいる。なお27年度から法定耐用年数を超えた管路に、含める管路の範囲を見直したため数値が高くなった。
③管路更新率は、②のことから老朽管の更新事業を計画的に取り組みを進めている。②同様に、27年度から算出方法を、石綿管のみの更新延長から、すべての管路の更新延長に改めたため高数値となっている。</t>
    <rPh sb="1" eb="3">
      <t>ユウケイ</t>
    </rPh>
    <rPh sb="3" eb="5">
      <t>コテイ</t>
    </rPh>
    <rPh sb="5" eb="7">
      <t>シサン</t>
    </rPh>
    <rPh sb="7" eb="9">
      <t>ゲンカ</t>
    </rPh>
    <rPh sb="9" eb="11">
      <t>ショウキャク</t>
    </rPh>
    <rPh sb="11" eb="12">
      <t>リツ</t>
    </rPh>
    <rPh sb="17" eb="19">
      <t>ヘイキン</t>
    </rPh>
    <rPh sb="19" eb="20">
      <t>ナ</t>
    </rPh>
    <rPh sb="25" eb="27">
      <t>シセツ</t>
    </rPh>
    <rPh sb="27" eb="29">
      <t>コウシン</t>
    </rPh>
    <rPh sb="30" eb="32">
      <t>ケントウ</t>
    </rPh>
    <rPh sb="32" eb="34">
      <t>カダイ</t>
    </rPh>
    <rPh sb="41" eb="43">
      <t>カンロ</t>
    </rPh>
    <rPh sb="43" eb="46">
      <t>ケイネンカ</t>
    </rPh>
    <rPh sb="46" eb="47">
      <t>リツ</t>
    </rPh>
    <rPh sb="52" eb="53">
      <t>ホン</t>
    </rPh>
    <rPh sb="53" eb="54">
      <t>シ</t>
    </rPh>
    <rPh sb="55" eb="57">
      <t>カンロ</t>
    </rPh>
    <rPh sb="58" eb="60">
      <t>ホウテイ</t>
    </rPh>
    <rPh sb="60" eb="62">
      <t>タイヨウ</t>
    </rPh>
    <rPh sb="62" eb="64">
      <t>ネンスウ</t>
    </rPh>
    <rPh sb="67" eb="68">
      <t>ネン</t>
    </rPh>
    <rPh sb="70" eb="71">
      <t>コ</t>
    </rPh>
    <rPh sb="76" eb="78">
      <t>タスウ</t>
    </rPh>
    <rPh sb="80" eb="83">
      <t>ロウキュウカ</t>
    </rPh>
    <rPh sb="84" eb="85">
      <t>スス</t>
    </rPh>
    <rPh sb="94" eb="96">
      <t>ネンド</t>
    </rPh>
    <rPh sb="98" eb="100">
      <t>ホウテイ</t>
    </rPh>
    <rPh sb="100" eb="102">
      <t>タイヨウ</t>
    </rPh>
    <rPh sb="102" eb="104">
      <t>ネンスウ</t>
    </rPh>
    <rPh sb="105" eb="106">
      <t>コ</t>
    </rPh>
    <rPh sb="108" eb="110">
      <t>カンロ</t>
    </rPh>
    <rPh sb="112" eb="113">
      <t>フク</t>
    </rPh>
    <rPh sb="115" eb="117">
      <t>カンロ</t>
    </rPh>
    <rPh sb="118" eb="120">
      <t>ハンイ</t>
    </rPh>
    <rPh sb="121" eb="123">
      <t>ミナオ</t>
    </rPh>
    <rPh sb="127" eb="129">
      <t>スウチ</t>
    </rPh>
    <rPh sb="130" eb="131">
      <t>タカ</t>
    </rPh>
    <rPh sb="138" eb="140">
      <t>カンロ</t>
    </rPh>
    <rPh sb="140" eb="142">
      <t>コウシン</t>
    </rPh>
    <rPh sb="142" eb="143">
      <t>リツ</t>
    </rPh>
    <rPh sb="151" eb="153">
      <t>ロウキュウ</t>
    </rPh>
    <rPh sb="153" eb="154">
      <t>カン</t>
    </rPh>
    <rPh sb="155" eb="157">
      <t>コウシン</t>
    </rPh>
    <rPh sb="157" eb="159">
      <t>ジギョウ</t>
    </rPh>
    <rPh sb="160" eb="163">
      <t>ケイカクテキ</t>
    </rPh>
    <rPh sb="164" eb="165">
      <t>ト</t>
    </rPh>
    <rPh sb="176" eb="178">
      <t>ドウヨウ</t>
    </rPh>
    <rPh sb="182" eb="184">
      <t>ネンド</t>
    </rPh>
    <rPh sb="186" eb="188">
      <t>サンシュツ</t>
    </rPh>
    <rPh sb="188" eb="190">
      <t>ホウホウ</t>
    </rPh>
    <rPh sb="192" eb="194">
      <t>セキメン</t>
    </rPh>
    <rPh sb="194" eb="195">
      <t>カン</t>
    </rPh>
    <rPh sb="198" eb="200">
      <t>コウシン</t>
    </rPh>
    <rPh sb="200" eb="202">
      <t>エンチョウ</t>
    </rPh>
    <rPh sb="209" eb="211">
      <t>カンロ</t>
    </rPh>
    <rPh sb="212" eb="214">
      <t>コウシン</t>
    </rPh>
    <rPh sb="214" eb="216">
      <t>エンチョウ</t>
    </rPh>
    <rPh sb="217" eb="218">
      <t>アラタ</t>
    </rPh>
    <rPh sb="222" eb="223">
      <t>タカ</t>
    </rPh>
    <rPh sb="223" eb="225">
      <t>スウチ</t>
    </rPh>
    <phoneticPr fontId="4"/>
  </si>
  <si>
    <t>非設置</t>
    <rPh sb="0" eb="1">
      <t>ヒ</t>
    </rPh>
    <rPh sb="1" eb="3">
      <t>セッチ</t>
    </rPh>
    <phoneticPr fontId="4"/>
  </si>
  <si>
    <t xml:space="preserve">現時点では、経営状況は良好である。
これからの本市の課題として、災害時のライフラインでもある水を今後も安定して供給していくために、管路の老朽化対策を行い耐震化率の向上を目指すことである。この管路更新事業の促進により、管路の経年化に伴う漏水を防止することで、給水収益の増加につながる。しかし、設備投資をすることは減価償却費、企業債の借入れの増加にもつながるため健全的かつ効率的な運営を行っていくためにも、アセットマネジメントを活用し計画的に進めていく必要がある。
また、費用削減としては、営業体制の見直しにも努めなければならない。
なお、健全な財政状況の維持や施設の更新事業を進め、事業の安定した継続のためにも広域化に向けて積極的に取り組みたい。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</si>
</sst>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0.73</c:v>
                </c:pt>
                <c:pt idx="1">
                  <c:v>1.03</c:v>
                </c:pt>
                <c:pt idx="2">
                  <c:v>0.64</c:v>
                </c:pt>
                <c:pt idx="3">
                  <c:v>1.96</c:v>
                </c:pt>
                <c:pt idx="4">
                  <c:v>2.0299999999999998</c:v>
                </c:pt>
              </c:numCache>
            </c:numRef>
          </c:val>
          <c:extLst>
            <c:ext xmlns:c16="http://schemas.microsoft.com/office/drawing/2014/chart" uri="{C3380CC4-5D6E-409C-BE32-E72D297353CC}">
              <c16:uniqueId val="{00000000-6154-42FF-B71C-87B1CA88EFF6}"/>
            </c:ext>
          </c:extLst>
        </c:ser>
        <c:dLbls>
          <c:showLegendKey val="0"/>
          <c:showVal val="0"/>
          <c:showCatName val="0"/>
          <c:showSerName val="0"/>
          <c:showPercent val="0"/>
          <c:showBubbleSize val="0"/>
        </c:dLbls>
        <c:gapWidth val="150"/>
        <c:axId val="98294784"/>
        <c:axId val="9831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extLst>
            <c:ext xmlns:c16="http://schemas.microsoft.com/office/drawing/2014/chart" uri="{C3380CC4-5D6E-409C-BE32-E72D297353CC}">
              <c16:uniqueId val="{00000001-6154-42FF-B71C-87B1CA88EFF6}"/>
            </c:ext>
          </c:extLst>
        </c:ser>
        <c:dLbls>
          <c:showLegendKey val="0"/>
          <c:showVal val="0"/>
          <c:showCatName val="0"/>
          <c:showSerName val="0"/>
          <c:showPercent val="0"/>
          <c:showBubbleSize val="0"/>
        </c:dLbls>
        <c:marker val="1"/>
        <c:smooth val="0"/>
        <c:axId val="98294784"/>
        <c:axId val="98313344"/>
      </c:lineChart>
      <c:dateAx>
        <c:axId val="98294784"/>
        <c:scaling>
          <c:orientation val="minMax"/>
        </c:scaling>
        <c:delete val="1"/>
        <c:axPos val="b"/>
        <c:numFmt formatCode="ge" sourceLinked="1"/>
        <c:majorTickMark val="none"/>
        <c:minorTickMark val="none"/>
        <c:tickLblPos val="none"/>
        <c:crossAx val="98313344"/>
        <c:crosses val="autoZero"/>
        <c:auto val="1"/>
        <c:lblOffset val="100"/>
        <c:baseTimeUnit val="years"/>
      </c:dateAx>
      <c:valAx>
        <c:axId val="9831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9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52.23</c:v>
                </c:pt>
                <c:pt idx="1">
                  <c:v>52.3</c:v>
                </c:pt>
                <c:pt idx="2">
                  <c:v>51.32</c:v>
                </c:pt>
                <c:pt idx="3">
                  <c:v>50.94</c:v>
                </c:pt>
                <c:pt idx="4">
                  <c:v>50.74</c:v>
                </c:pt>
              </c:numCache>
            </c:numRef>
          </c:val>
          <c:extLst>
            <c:ext xmlns:c16="http://schemas.microsoft.com/office/drawing/2014/chart" uri="{C3380CC4-5D6E-409C-BE32-E72D297353CC}">
              <c16:uniqueId val="{00000000-B8E4-44AB-91F9-4C25BC1A3C2B}"/>
            </c:ext>
          </c:extLst>
        </c:ser>
        <c:dLbls>
          <c:showLegendKey val="0"/>
          <c:showVal val="0"/>
          <c:showCatName val="0"/>
          <c:showSerName val="0"/>
          <c:showPercent val="0"/>
          <c:showBubbleSize val="0"/>
        </c:dLbls>
        <c:gapWidth val="150"/>
        <c:axId val="102522240"/>
        <c:axId val="10370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extLst>
            <c:ext xmlns:c16="http://schemas.microsoft.com/office/drawing/2014/chart" uri="{C3380CC4-5D6E-409C-BE32-E72D297353CC}">
              <c16:uniqueId val="{00000001-B8E4-44AB-91F9-4C25BC1A3C2B}"/>
            </c:ext>
          </c:extLst>
        </c:ser>
        <c:dLbls>
          <c:showLegendKey val="0"/>
          <c:showVal val="0"/>
          <c:showCatName val="0"/>
          <c:showSerName val="0"/>
          <c:showPercent val="0"/>
          <c:showBubbleSize val="0"/>
        </c:dLbls>
        <c:marker val="1"/>
        <c:smooth val="0"/>
        <c:axId val="102522240"/>
        <c:axId val="103708160"/>
      </c:lineChart>
      <c:dateAx>
        <c:axId val="102522240"/>
        <c:scaling>
          <c:orientation val="minMax"/>
        </c:scaling>
        <c:delete val="1"/>
        <c:axPos val="b"/>
        <c:numFmt formatCode="ge" sourceLinked="1"/>
        <c:majorTickMark val="none"/>
        <c:minorTickMark val="none"/>
        <c:tickLblPos val="none"/>
        <c:crossAx val="103708160"/>
        <c:crosses val="autoZero"/>
        <c:auto val="1"/>
        <c:lblOffset val="100"/>
        <c:baseTimeUnit val="years"/>
      </c:dateAx>
      <c:valAx>
        <c:axId val="10370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2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93.94</c:v>
                </c:pt>
                <c:pt idx="1">
                  <c:v>92.5</c:v>
                </c:pt>
                <c:pt idx="2">
                  <c:v>92.42</c:v>
                </c:pt>
                <c:pt idx="3">
                  <c:v>92.06</c:v>
                </c:pt>
                <c:pt idx="4">
                  <c:v>92.48</c:v>
                </c:pt>
              </c:numCache>
            </c:numRef>
          </c:val>
          <c:extLst>
            <c:ext xmlns:c16="http://schemas.microsoft.com/office/drawing/2014/chart" uri="{C3380CC4-5D6E-409C-BE32-E72D297353CC}">
              <c16:uniqueId val="{00000000-D2DF-40E1-94FE-014C0C402290}"/>
            </c:ext>
          </c:extLst>
        </c:ser>
        <c:dLbls>
          <c:showLegendKey val="0"/>
          <c:showVal val="0"/>
          <c:showCatName val="0"/>
          <c:showSerName val="0"/>
          <c:showPercent val="0"/>
          <c:showBubbleSize val="0"/>
        </c:dLbls>
        <c:gapWidth val="150"/>
        <c:axId val="103739392"/>
        <c:axId val="10374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extLst>
            <c:ext xmlns:c16="http://schemas.microsoft.com/office/drawing/2014/chart" uri="{C3380CC4-5D6E-409C-BE32-E72D297353CC}">
              <c16:uniqueId val="{00000001-D2DF-40E1-94FE-014C0C402290}"/>
            </c:ext>
          </c:extLst>
        </c:ser>
        <c:dLbls>
          <c:showLegendKey val="0"/>
          <c:showVal val="0"/>
          <c:showCatName val="0"/>
          <c:showSerName val="0"/>
          <c:showPercent val="0"/>
          <c:showBubbleSize val="0"/>
        </c:dLbls>
        <c:marker val="1"/>
        <c:smooth val="0"/>
        <c:axId val="103739392"/>
        <c:axId val="103741312"/>
      </c:lineChart>
      <c:dateAx>
        <c:axId val="103739392"/>
        <c:scaling>
          <c:orientation val="minMax"/>
        </c:scaling>
        <c:delete val="1"/>
        <c:axPos val="b"/>
        <c:numFmt formatCode="ge" sourceLinked="1"/>
        <c:majorTickMark val="none"/>
        <c:minorTickMark val="none"/>
        <c:tickLblPos val="none"/>
        <c:crossAx val="103741312"/>
        <c:crosses val="autoZero"/>
        <c:auto val="1"/>
        <c:lblOffset val="100"/>
        <c:baseTimeUnit val="years"/>
      </c:dateAx>
      <c:valAx>
        <c:axId val="10374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3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104.19</c:v>
                </c:pt>
                <c:pt idx="1">
                  <c:v>111.52</c:v>
                </c:pt>
                <c:pt idx="2">
                  <c:v>112</c:v>
                </c:pt>
                <c:pt idx="3">
                  <c:v>112.5</c:v>
                </c:pt>
                <c:pt idx="4">
                  <c:v>116.57</c:v>
                </c:pt>
              </c:numCache>
            </c:numRef>
          </c:val>
          <c:extLst>
            <c:ext xmlns:c16="http://schemas.microsoft.com/office/drawing/2014/chart" uri="{C3380CC4-5D6E-409C-BE32-E72D297353CC}">
              <c16:uniqueId val="{00000000-63C2-4E0B-9545-E6423B9506CB}"/>
            </c:ext>
          </c:extLst>
        </c:ser>
        <c:dLbls>
          <c:showLegendKey val="0"/>
          <c:showVal val="0"/>
          <c:showCatName val="0"/>
          <c:showSerName val="0"/>
          <c:showPercent val="0"/>
          <c:showBubbleSize val="0"/>
        </c:dLbls>
        <c:gapWidth val="150"/>
        <c:axId val="98352512"/>
        <c:axId val="9835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extLst>
            <c:ext xmlns:c16="http://schemas.microsoft.com/office/drawing/2014/chart" uri="{C3380CC4-5D6E-409C-BE32-E72D297353CC}">
              <c16:uniqueId val="{00000001-63C2-4E0B-9545-E6423B9506CB}"/>
            </c:ext>
          </c:extLst>
        </c:ser>
        <c:dLbls>
          <c:showLegendKey val="0"/>
          <c:showVal val="0"/>
          <c:showCatName val="0"/>
          <c:showSerName val="0"/>
          <c:showPercent val="0"/>
          <c:showBubbleSize val="0"/>
        </c:dLbls>
        <c:marker val="1"/>
        <c:smooth val="0"/>
        <c:axId val="98352512"/>
        <c:axId val="98358784"/>
      </c:lineChart>
      <c:dateAx>
        <c:axId val="98352512"/>
        <c:scaling>
          <c:orientation val="minMax"/>
        </c:scaling>
        <c:delete val="1"/>
        <c:axPos val="b"/>
        <c:numFmt formatCode="ge" sourceLinked="1"/>
        <c:majorTickMark val="none"/>
        <c:minorTickMark val="none"/>
        <c:tickLblPos val="none"/>
        <c:crossAx val="98358784"/>
        <c:crosses val="autoZero"/>
        <c:auto val="1"/>
        <c:lblOffset val="100"/>
        <c:baseTimeUnit val="years"/>
      </c:dateAx>
      <c:valAx>
        <c:axId val="98358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35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39.4</c:v>
                </c:pt>
                <c:pt idx="1">
                  <c:v>40.1</c:v>
                </c:pt>
                <c:pt idx="2">
                  <c:v>40.6</c:v>
                </c:pt>
                <c:pt idx="3">
                  <c:v>40.28</c:v>
                </c:pt>
                <c:pt idx="4">
                  <c:v>40.380000000000003</c:v>
                </c:pt>
              </c:numCache>
            </c:numRef>
          </c:val>
          <c:extLst>
            <c:ext xmlns:c16="http://schemas.microsoft.com/office/drawing/2014/chart" uri="{C3380CC4-5D6E-409C-BE32-E72D297353CC}">
              <c16:uniqueId val="{00000000-ABD3-40CD-BD04-0875636C6A21}"/>
            </c:ext>
          </c:extLst>
        </c:ser>
        <c:dLbls>
          <c:showLegendKey val="0"/>
          <c:showVal val="0"/>
          <c:showCatName val="0"/>
          <c:showSerName val="0"/>
          <c:showPercent val="0"/>
          <c:showBubbleSize val="0"/>
        </c:dLbls>
        <c:gapWidth val="150"/>
        <c:axId val="98398208"/>
        <c:axId val="9840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extLst>
            <c:ext xmlns:c16="http://schemas.microsoft.com/office/drawing/2014/chart" uri="{C3380CC4-5D6E-409C-BE32-E72D297353CC}">
              <c16:uniqueId val="{00000001-ABD3-40CD-BD04-0875636C6A21}"/>
            </c:ext>
          </c:extLst>
        </c:ser>
        <c:dLbls>
          <c:showLegendKey val="0"/>
          <c:showVal val="0"/>
          <c:showCatName val="0"/>
          <c:showSerName val="0"/>
          <c:showPercent val="0"/>
          <c:showBubbleSize val="0"/>
        </c:dLbls>
        <c:marker val="1"/>
        <c:smooth val="0"/>
        <c:axId val="98398208"/>
        <c:axId val="98400128"/>
      </c:lineChart>
      <c:dateAx>
        <c:axId val="98398208"/>
        <c:scaling>
          <c:orientation val="minMax"/>
        </c:scaling>
        <c:delete val="1"/>
        <c:axPos val="b"/>
        <c:numFmt formatCode="ge" sourceLinked="1"/>
        <c:majorTickMark val="none"/>
        <c:minorTickMark val="none"/>
        <c:tickLblPos val="none"/>
        <c:crossAx val="98400128"/>
        <c:crosses val="autoZero"/>
        <c:auto val="1"/>
        <c:lblOffset val="100"/>
        <c:baseTimeUnit val="years"/>
      </c:dateAx>
      <c:valAx>
        <c:axId val="9840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9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1.42</c:v>
                </c:pt>
                <c:pt idx="1">
                  <c:v>1.34</c:v>
                </c:pt>
                <c:pt idx="2">
                  <c:v>1.26</c:v>
                </c:pt>
                <c:pt idx="3">
                  <c:v>18.53</c:v>
                </c:pt>
                <c:pt idx="4">
                  <c:v>17.39</c:v>
                </c:pt>
              </c:numCache>
            </c:numRef>
          </c:val>
          <c:extLst>
            <c:ext xmlns:c16="http://schemas.microsoft.com/office/drawing/2014/chart" uri="{C3380CC4-5D6E-409C-BE32-E72D297353CC}">
              <c16:uniqueId val="{00000000-AF1C-4311-AC35-3FDC1571B740}"/>
            </c:ext>
          </c:extLst>
        </c:ser>
        <c:dLbls>
          <c:showLegendKey val="0"/>
          <c:showVal val="0"/>
          <c:showCatName val="0"/>
          <c:showSerName val="0"/>
          <c:showPercent val="0"/>
          <c:showBubbleSize val="0"/>
        </c:dLbls>
        <c:gapWidth val="150"/>
        <c:axId val="99041664"/>
        <c:axId val="9904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extLst>
            <c:ext xmlns:c16="http://schemas.microsoft.com/office/drawing/2014/chart" uri="{C3380CC4-5D6E-409C-BE32-E72D297353CC}">
              <c16:uniqueId val="{00000001-AF1C-4311-AC35-3FDC1571B740}"/>
            </c:ext>
          </c:extLst>
        </c:ser>
        <c:dLbls>
          <c:showLegendKey val="0"/>
          <c:showVal val="0"/>
          <c:showCatName val="0"/>
          <c:showSerName val="0"/>
          <c:showPercent val="0"/>
          <c:showBubbleSize val="0"/>
        </c:dLbls>
        <c:marker val="1"/>
        <c:smooth val="0"/>
        <c:axId val="99041664"/>
        <c:axId val="99043584"/>
      </c:lineChart>
      <c:dateAx>
        <c:axId val="99041664"/>
        <c:scaling>
          <c:orientation val="minMax"/>
        </c:scaling>
        <c:delete val="1"/>
        <c:axPos val="b"/>
        <c:numFmt formatCode="ge" sourceLinked="1"/>
        <c:majorTickMark val="none"/>
        <c:minorTickMark val="none"/>
        <c:tickLblPos val="none"/>
        <c:crossAx val="99043584"/>
        <c:crosses val="autoZero"/>
        <c:auto val="1"/>
        <c:lblOffset val="100"/>
        <c:baseTimeUnit val="years"/>
      </c:dateAx>
      <c:valAx>
        <c:axId val="9904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4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91-4A70-BBF4-F4A869255709}"/>
            </c:ext>
          </c:extLst>
        </c:ser>
        <c:dLbls>
          <c:showLegendKey val="0"/>
          <c:showVal val="0"/>
          <c:showCatName val="0"/>
          <c:showSerName val="0"/>
          <c:showPercent val="0"/>
          <c:showBubbleSize val="0"/>
        </c:dLbls>
        <c:gapWidth val="150"/>
        <c:axId val="99484416"/>
        <c:axId val="9948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extLst>
            <c:ext xmlns:c16="http://schemas.microsoft.com/office/drawing/2014/chart" uri="{C3380CC4-5D6E-409C-BE32-E72D297353CC}">
              <c16:uniqueId val="{00000001-5E91-4A70-BBF4-F4A869255709}"/>
            </c:ext>
          </c:extLst>
        </c:ser>
        <c:dLbls>
          <c:showLegendKey val="0"/>
          <c:showVal val="0"/>
          <c:showCatName val="0"/>
          <c:showSerName val="0"/>
          <c:showPercent val="0"/>
          <c:showBubbleSize val="0"/>
        </c:dLbls>
        <c:marker val="1"/>
        <c:smooth val="0"/>
        <c:axId val="99484416"/>
        <c:axId val="99486336"/>
      </c:lineChart>
      <c:dateAx>
        <c:axId val="99484416"/>
        <c:scaling>
          <c:orientation val="minMax"/>
        </c:scaling>
        <c:delete val="1"/>
        <c:axPos val="b"/>
        <c:numFmt formatCode="ge" sourceLinked="1"/>
        <c:majorTickMark val="none"/>
        <c:minorTickMark val="none"/>
        <c:tickLblPos val="none"/>
        <c:crossAx val="99486336"/>
        <c:crosses val="autoZero"/>
        <c:auto val="1"/>
        <c:lblOffset val="100"/>
        <c:baseTimeUnit val="years"/>
      </c:dateAx>
      <c:valAx>
        <c:axId val="99486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48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448.44</c:v>
                </c:pt>
                <c:pt idx="1">
                  <c:v>525.54</c:v>
                </c:pt>
                <c:pt idx="2">
                  <c:v>202.67</c:v>
                </c:pt>
                <c:pt idx="3">
                  <c:v>198.88</c:v>
                </c:pt>
                <c:pt idx="4">
                  <c:v>237.61</c:v>
                </c:pt>
              </c:numCache>
            </c:numRef>
          </c:val>
          <c:extLst>
            <c:ext xmlns:c16="http://schemas.microsoft.com/office/drawing/2014/chart" uri="{C3380CC4-5D6E-409C-BE32-E72D297353CC}">
              <c16:uniqueId val="{00000000-81E0-4DC6-BCD3-1D02C3A31901}"/>
            </c:ext>
          </c:extLst>
        </c:ser>
        <c:dLbls>
          <c:showLegendKey val="0"/>
          <c:showVal val="0"/>
          <c:showCatName val="0"/>
          <c:showSerName val="0"/>
          <c:showPercent val="0"/>
          <c:showBubbleSize val="0"/>
        </c:dLbls>
        <c:gapWidth val="150"/>
        <c:axId val="99533952"/>
        <c:axId val="9953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extLst>
            <c:ext xmlns:c16="http://schemas.microsoft.com/office/drawing/2014/chart" uri="{C3380CC4-5D6E-409C-BE32-E72D297353CC}">
              <c16:uniqueId val="{00000001-81E0-4DC6-BCD3-1D02C3A31901}"/>
            </c:ext>
          </c:extLst>
        </c:ser>
        <c:dLbls>
          <c:showLegendKey val="0"/>
          <c:showVal val="0"/>
          <c:showCatName val="0"/>
          <c:showSerName val="0"/>
          <c:showPercent val="0"/>
          <c:showBubbleSize val="0"/>
        </c:dLbls>
        <c:marker val="1"/>
        <c:smooth val="0"/>
        <c:axId val="99533952"/>
        <c:axId val="99535872"/>
      </c:lineChart>
      <c:dateAx>
        <c:axId val="99533952"/>
        <c:scaling>
          <c:orientation val="minMax"/>
        </c:scaling>
        <c:delete val="1"/>
        <c:axPos val="b"/>
        <c:numFmt formatCode="ge" sourceLinked="1"/>
        <c:majorTickMark val="none"/>
        <c:minorTickMark val="none"/>
        <c:tickLblPos val="none"/>
        <c:crossAx val="99535872"/>
        <c:crosses val="autoZero"/>
        <c:auto val="1"/>
        <c:lblOffset val="100"/>
        <c:baseTimeUnit val="years"/>
      </c:dateAx>
      <c:valAx>
        <c:axId val="99535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53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134.57</c:v>
                </c:pt>
                <c:pt idx="1">
                  <c:v>133.79</c:v>
                </c:pt>
                <c:pt idx="2">
                  <c:v>130.96</c:v>
                </c:pt>
                <c:pt idx="3">
                  <c:v>127.07</c:v>
                </c:pt>
                <c:pt idx="4">
                  <c:v>131.4</c:v>
                </c:pt>
              </c:numCache>
            </c:numRef>
          </c:val>
          <c:extLst>
            <c:ext xmlns:c16="http://schemas.microsoft.com/office/drawing/2014/chart" uri="{C3380CC4-5D6E-409C-BE32-E72D297353CC}">
              <c16:uniqueId val="{00000000-B34D-4984-A455-5D9C2E80CDAE}"/>
            </c:ext>
          </c:extLst>
        </c:ser>
        <c:dLbls>
          <c:showLegendKey val="0"/>
          <c:showVal val="0"/>
          <c:showCatName val="0"/>
          <c:showSerName val="0"/>
          <c:showPercent val="0"/>
          <c:showBubbleSize val="0"/>
        </c:dLbls>
        <c:gapWidth val="150"/>
        <c:axId val="99612160"/>
        <c:axId val="9961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extLst>
            <c:ext xmlns:c16="http://schemas.microsoft.com/office/drawing/2014/chart" uri="{C3380CC4-5D6E-409C-BE32-E72D297353CC}">
              <c16:uniqueId val="{00000001-B34D-4984-A455-5D9C2E80CDAE}"/>
            </c:ext>
          </c:extLst>
        </c:ser>
        <c:dLbls>
          <c:showLegendKey val="0"/>
          <c:showVal val="0"/>
          <c:showCatName val="0"/>
          <c:showSerName val="0"/>
          <c:showPercent val="0"/>
          <c:showBubbleSize val="0"/>
        </c:dLbls>
        <c:marker val="1"/>
        <c:smooth val="0"/>
        <c:axId val="99612160"/>
        <c:axId val="99614080"/>
      </c:lineChart>
      <c:dateAx>
        <c:axId val="99612160"/>
        <c:scaling>
          <c:orientation val="minMax"/>
        </c:scaling>
        <c:delete val="1"/>
        <c:axPos val="b"/>
        <c:numFmt formatCode="ge" sourceLinked="1"/>
        <c:majorTickMark val="none"/>
        <c:minorTickMark val="none"/>
        <c:tickLblPos val="none"/>
        <c:crossAx val="99614080"/>
        <c:crosses val="autoZero"/>
        <c:auto val="1"/>
        <c:lblOffset val="100"/>
        <c:baseTimeUnit val="years"/>
      </c:dateAx>
      <c:valAx>
        <c:axId val="99614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61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100.07</c:v>
                </c:pt>
                <c:pt idx="1">
                  <c:v>106.52</c:v>
                </c:pt>
                <c:pt idx="2">
                  <c:v>108.71</c:v>
                </c:pt>
                <c:pt idx="3">
                  <c:v>108.48</c:v>
                </c:pt>
                <c:pt idx="4">
                  <c:v>111.73</c:v>
                </c:pt>
              </c:numCache>
            </c:numRef>
          </c:val>
          <c:extLst>
            <c:ext xmlns:c16="http://schemas.microsoft.com/office/drawing/2014/chart" uri="{C3380CC4-5D6E-409C-BE32-E72D297353CC}">
              <c16:uniqueId val="{00000000-0938-46F9-9C59-4DD9BC2EFB1E}"/>
            </c:ext>
          </c:extLst>
        </c:ser>
        <c:dLbls>
          <c:showLegendKey val="0"/>
          <c:showVal val="0"/>
          <c:showCatName val="0"/>
          <c:showSerName val="0"/>
          <c:showPercent val="0"/>
          <c:showBubbleSize val="0"/>
        </c:dLbls>
        <c:gapWidth val="150"/>
        <c:axId val="100174464"/>
        <c:axId val="10018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extLst>
            <c:ext xmlns:c16="http://schemas.microsoft.com/office/drawing/2014/chart" uri="{C3380CC4-5D6E-409C-BE32-E72D297353CC}">
              <c16:uniqueId val="{00000001-0938-46F9-9C59-4DD9BC2EFB1E}"/>
            </c:ext>
          </c:extLst>
        </c:ser>
        <c:dLbls>
          <c:showLegendKey val="0"/>
          <c:showVal val="0"/>
          <c:showCatName val="0"/>
          <c:showSerName val="0"/>
          <c:showPercent val="0"/>
          <c:showBubbleSize val="0"/>
        </c:dLbls>
        <c:marker val="1"/>
        <c:smooth val="0"/>
        <c:axId val="100174464"/>
        <c:axId val="100184832"/>
      </c:lineChart>
      <c:dateAx>
        <c:axId val="100174464"/>
        <c:scaling>
          <c:orientation val="minMax"/>
        </c:scaling>
        <c:delete val="1"/>
        <c:axPos val="b"/>
        <c:numFmt formatCode="ge" sourceLinked="1"/>
        <c:majorTickMark val="none"/>
        <c:minorTickMark val="none"/>
        <c:tickLblPos val="none"/>
        <c:crossAx val="100184832"/>
        <c:crosses val="autoZero"/>
        <c:auto val="1"/>
        <c:lblOffset val="100"/>
        <c:baseTimeUnit val="years"/>
      </c:dateAx>
      <c:valAx>
        <c:axId val="10018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7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256.04000000000002</c:v>
                </c:pt>
                <c:pt idx="1">
                  <c:v>231.33</c:v>
                </c:pt>
                <c:pt idx="2">
                  <c:v>224.22</c:v>
                </c:pt>
                <c:pt idx="3">
                  <c:v>224.5</c:v>
                </c:pt>
                <c:pt idx="4">
                  <c:v>218.54</c:v>
                </c:pt>
              </c:numCache>
            </c:numRef>
          </c:val>
          <c:extLst>
            <c:ext xmlns:c16="http://schemas.microsoft.com/office/drawing/2014/chart" uri="{C3380CC4-5D6E-409C-BE32-E72D297353CC}">
              <c16:uniqueId val="{00000000-EA1C-43B9-8596-5D525884BB79}"/>
            </c:ext>
          </c:extLst>
        </c:ser>
        <c:dLbls>
          <c:showLegendKey val="0"/>
          <c:showVal val="0"/>
          <c:showCatName val="0"/>
          <c:showSerName val="0"/>
          <c:showPercent val="0"/>
          <c:showBubbleSize val="0"/>
        </c:dLbls>
        <c:gapWidth val="150"/>
        <c:axId val="102108160"/>
        <c:axId val="10213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extLst>
            <c:ext xmlns:c16="http://schemas.microsoft.com/office/drawing/2014/chart" uri="{C3380CC4-5D6E-409C-BE32-E72D297353CC}">
              <c16:uniqueId val="{00000001-EA1C-43B9-8596-5D525884BB79}"/>
            </c:ext>
          </c:extLst>
        </c:ser>
        <c:dLbls>
          <c:showLegendKey val="0"/>
          <c:showVal val="0"/>
          <c:showCatName val="0"/>
          <c:showSerName val="0"/>
          <c:showPercent val="0"/>
          <c:showBubbleSize val="0"/>
        </c:dLbls>
        <c:marker val="1"/>
        <c:smooth val="0"/>
        <c:axId val="102108160"/>
        <c:axId val="102130816"/>
      </c:lineChart>
      <c:dateAx>
        <c:axId val="102108160"/>
        <c:scaling>
          <c:orientation val="minMax"/>
        </c:scaling>
        <c:delete val="1"/>
        <c:axPos val="b"/>
        <c:numFmt formatCode="ge" sourceLinked="1"/>
        <c:majorTickMark val="none"/>
        <c:minorTickMark val="none"/>
        <c:tickLblPos val="none"/>
        <c:crossAx val="102130816"/>
        <c:crosses val="autoZero"/>
        <c:auto val="1"/>
        <c:lblOffset val="100"/>
        <c:baseTimeUnit val="years"/>
      </c:dateAx>
      <c:valAx>
        <c:axId val="10213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0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83" sqref="BL8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奈良県　大和高田市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118</v>
      </c>
      <c r="AE8" s="60"/>
      <c r="AF8" s="60"/>
      <c r="AG8" s="60"/>
      <c r="AH8" s="60"/>
      <c r="AI8" s="60"/>
      <c r="AJ8" s="60"/>
      <c r="AK8" s="5"/>
      <c r="AL8" s="61">
        <f>データ!$R$6</f>
        <v>66784</v>
      </c>
      <c r="AM8" s="61"/>
      <c r="AN8" s="61"/>
      <c r="AO8" s="61"/>
      <c r="AP8" s="61"/>
      <c r="AQ8" s="61"/>
      <c r="AR8" s="61"/>
      <c r="AS8" s="61"/>
      <c r="AT8" s="51">
        <f>データ!$S$6</f>
        <v>16.48</v>
      </c>
      <c r="AU8" s="52"/>
      <c r="AV8" s="52"/>
      <c r="AW8" s="52"/>
      <c r="AX8" s="52"/>
      <c r="AY8" s="52"/>
      <c r="AZ8" s="52"/>
      <c r="BA8" s="52"/>
      <c r="BB8" s="53">
        <f>データ!$T$6</f>
        <v>4052.43</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69.14</v>
      </c>
      <c r="J10" s="52"/>
      <c r="K10" s="52"/>
      <c r="L10" s="52"/>
      <c r="M10" s="52"/>
      <c r="N10" s="52"/>
      <c r="O10" s="64"/>
      <c r="P10" s="53">
        <f>データ!$P$6</f>
        <v>100</v>
      </c>
      <c r="Q10" s="53"/>
      <c r="R10" s="53"/>
      <c r="S10" s="53"/>
      <c r="T10" s="53"/>
      <c r="U10" s="53"/>
      <c r="V10" s="53"/>
      <c r="W10" s="61">
        <f>データ!$Q$6</f>
        <v>4363</v>
      </c>
      <c r="X10" s="61"/>
      <c r="Y10" s="61"/>
      <c r="Z10" s="61"/>
      <c r="AA10" s="61"/>
      <c r="AB10" s="61"/>
      <c r="AC10" s="61"/>
      <c r="AD10" s="2"/>
      <c r="AE10" s="2"/>
      <c r="AF10" s="2"/>
      <c r="AG10" s="2"/>
      <c r="AH10" s="5"/>
      <c r="AI10" s="5"/>
      <c r="AJ10" s="5"/>
      <c r="AK10" s="5"/>
      <c r="AL10" s="61">
        <f>データ!$U$6</f>
        <v>66400</v>
      </c>
      <c r="AM10" s="61"/>
      <c r="AN10" s="61"/>
      <c r="AO10" s="61"/>
      <c r="AP10" s="61"/>
      <c r="AQ10" s="61"/>
      <c r="AR10" s="61"/>
      <c r="AS10" s="61"/>
      <c r="AT10" s="51">
        <f>データ!$V$6</f>
        <v>16.489999999999998</v>
      </c>
      <c r="AU10" s="52"/>
      <c r="AV10" s="52"/>
      <c r="AW10" s="52"/>
      <c r="AX10" s="52"/>
      <c r="AY10" s="52"/>
      <c r="AZ10" s="52"/>
      <c r="BA10" s="52"/>
      <c r="BB10" s="53">
        <f>データ!$W$6</f>
        <v>4026.68</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ustomWidth="1"/>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292028</v>
      </c>
      <c r="D6" s="34">
        <f t="shared" si="3"/>
        <v>46</v>
      </c>
      <c r="E6" s="34">
        <f t="shared" si="3"/>
        <v>1</v>
      </c>
      <c r="F6" s="34">
        <f t="shared" si="3"/>
        <v>0</v>
      </c>
      <c r="G6" s="34">
        <f t="shared" si="3"/>
        <v>1</v>
      </c>
      <c r="H6" s="34" t="str">
        <f t="shared" si="3"/>
        <v>奈良県　大和高田市</v>
      </c>
      <c r="I6" s="34" t="str">
        <f t="shared" si="3"/>
        <v>法適用</v>
      </c>
      <c r="J6" s="34" t="str">
        <f t="shared" si="3"/>
        <v>水道事業</v>
      </c>
      <c r="K6" s="34" t="str">
        <f t="shared" si="3"/>
        <v>末端給水事業</v>
      </c>
      <c r="L6" s="34" t="str">
        <f t="shared" si="3"/>
        <v>A4</v>
      </c>
      <c r="M6" s="34">
        <f t="shared" si="3"/>
        <v>0</v>
      </c>
      <c r="N6" s="35" t="str">
        <f t="shared" si="3"/>
        <v>-</v>
      </c>
      <c r="O6" s="35">
        <f t="shared" si="3"/>
        <v>69.14</v>
      </c>
      <c r="P6" s="35">
        <f t="shared" si="3"/>
        <v>100</v>
      </c>
      <c r="Q6" s="35">
        <f t="shared" si="3"/>
        <v>4363</v>
      </c>
      <c r="R6" s="35">
        <f t="shared" si="3"/>
        <v>66784</v>
      </c>
      <c r="S6" s="35">
        <f t="shared" si="3"/>
        <v>16.48</v>
      </c>
      <c r="T6" s="35">
        <f t="shared" si="3"/>
        <v>4052.43</v>
      </c>
      <c r="U6" s="35">
        <f t="shared" si="3"/>
        <v>66400</v>
      </c>
      <c r="V6" s="35">
        <f t="shared" si="3"/>
        <v>16.489999999999998</v>
      </c>
      <c r="W6" s="35">
        <f t="shared" si="3"/>
        <v>4026.68</v>
      </c>
      <c r="X6" s="36">
        <f>IF(X7="",NA(),X7)</f>
        <v>104.19</v>
      </c>
      <c r="Y6" s="36">
        <f t="shared" ref="Y6:AG6" si="4">IF(Y7="",NA(),Y7)</f>
        <v>111.52</v>
      </c>
      <c r="Z6" s="36">
        <f t="shared" si="4"/>
        <v>112</v>
      </c>
      <c r="AA6" s="36">
        <f t="shared" si="4"/>
        <v>112.5</v>
      </c>
      <c r="AB6" s="36">
        <f t="shared" si="4"/>
        <v>116.57</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448.44</v>
      </c>
      <c r="AU6" s="36">
        <f t="shared" ref="AU6:BC6" si="6">IF(AU7="",NA(),AU7)</f>
        <v>525.54</v>
      </c>
      <c r="AV6" s="36">
        <f t="shared" si="6"/>
        <v>202.67</v>
      </c>
      <c r="AW6" s="36">
        <f t="shared" si="6"/>
        <v>198.88</v>
      </c>
      <c r="AX6" s="36">
        <f t="shared" si="6"/>
        <v>237.61</v>
      </c>
      <c r="AY6" s="36">
        <f t="shared" si="6"/>
        <v>701</v>
      </c>
      <c r="AZ6" s="36">
        <f t="shared" si="6"/>
        <v>739.59</v>
      </c>
      <c r="BA6" s="36">
        <f t="shared" si="6"/>
        <v>335.95</v>
      </c>
      <c r="BB6" s="36">
        <f t="shared" si="6"/>
        <v>346.59</v>
      </c>
      <c r="BC6" s="36">
        <f t="shared" si="6"/>
        <v>357.82</v>
      </c>
      <c r="BD6" s="35" t="str">
        <f>IF(BD7="","",IF(BD7="-","【-】","【"&amp;SUBSTITUTE(TEXT(BD7,"#,##0.00"),"-","△")&amp;"】"))</f>
        <v>【262.87】</v>
      </c>
      <c r="BE6" s="36">
        <f>IF(BE7="",NA(),BE7)</f>
        <v>134.57</v>
      </c>
      <c r="BF6" s="36">
        <f t="shared" ref="BF6:BN6" si="7">IF(BF7="",NA(),BF7)</f>
        <v>133.79</v>
      </c>
      <c r="BG6" s="36">
        <f t="shared" si="7"/>
        <v>130.96</v>
      </c>
      <c r="BH6" s="36">
        <f t="shared" si="7"/>
        <v>127.07</v>
      </c>
      <c r="BI6" s="36">
        <f t="shared" si="7"/>
        <v>131.4</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100.07</v>
      </c>
      <c r="BQ6" s="36">
        <f t="shared" ref="BQ6:BY6" si="8">IF(BQ7="",NA(),BQ7)</f>
        <v>106.52</v>
      </c>
      <c r="BR6" s="36">
        <f t="shared" si="8"/>
        <v>108.71</v>
      </c>
      <c r="BS6" s="36">
        <f t="shared" si="8"/>
        <v>108.48</v>
      </c>
      <c r="BT6" s="36">
        <f t="shared" si="8"/>
        <v>111.73</v>
      </c>
      <c r="BU6" s="36">
        <f t="shared" si="8"/>
        <v>100.27</v>
      </c>
      <c r="BV6" s="36">
        <f t="shared" si="8"/>
        <v>99.46</v>
      </c>
      <c r="BW6" s="36">
        <f t="shared" si="8"/>
        <v>105.21</v>
      </c>
      <c r="BX6" s="36">
        <f t="shared" si="8"/>
        <v>105.71</v>
      </c>
      <c r="BY6" s="36">
        <f t="shared" si="8"/>
        <v>106.01</v>
      </c>
      <c r="BZ6" s="35" t="str">
        <f>IF(BZ7="","",IF(BZ7="-","【-】","【"&amp;SUBSTITUTE(TEXT(BZ7,"#,##0.00"),"-","△")&amp;"】"))</f>
        <v>【105.59】</v>
      </c>
      <c r="CA6" s="36">
        <f>IF(CA7="",NA(),CA7)</f>
        <v>256.04000000000002</v>
      </c>
      <c r="CB6" s="36">
        <f t="shared" ref="CB6:CJ6" si="9">IF(CB7="",NA(),CB7)</f>
        <v>231.33</v>
      </c>
      <c r="CC6" s="36">
        <f t="shared" si="9"/>
        <v>224.22</v>
      </c>
      <c r="CD6" s="36">
        <f t="shared" si="9"/>
        <v>224.5</v>
      </c>
      <c r="CE6" s="36">
        <f t="shared" si="9"/>
        <v>218.54</v>
      </c>
      <c r="CF6" s="36">
        <f t="shared" si="9"/>
        <v>169.62</v>
      </c>
      <c r="CG6" s="36">
        <f t="shared" si="9"/>
        <v>171.78</v>
      </c>
      <c r="CH6" s="36">
        <f t="shared" si="9"/>
        <v>162.59</v>
      </c>
      <c r="CI6" s="36">
        <f t="shared" si="9"/>
        <v>162.15</v>
      </c>
      <c r="CJ6" s="36">
        <f t="shared" si="9"/>
        <v>162.24</v>
      </c>
      <c r="CK6" s="35" t="str">
        <f>IF(CK7="","",IF(CK7="-","【-】","【"&amp;SUBSTITUTE(TEXT(CK7,"#,##0.00"),"-","△")&amp;"】"))</f>
        <v>【163.27】</v>
      </c>
      <c r="CL6" s="36">
        <f>IF(CL7="",NA(),CL7)</f>
        <v>52.23</v>
      </c>
      <c r="CM6" s="36">
        <f t="shared" ref="CM6:CU6" si="10">IF(CM7="",NA(),CM7)</f>
        <v>52.3</v>
      </c>
      <c r="CN6" s="36">
        <f t="shared" si="10"/>
        <v>51.32</v>
      </c>
      <c r="CO6" s="36">
        <f t="shared" si="10"/>
        <v>50.94</v>
      </c>
      <c r="CP6" s="36">
        <f t="shared" si="10"/>
        <v>50.74</v>
      </c>
      <c r="CQ6" s="36">
        <f t="shared" si="10"/>
        <v>59.88</v>
      </c>
      <c r="CR6" s="36">
        <f t="shared" si="10"/>
        <v>59.68</v>
      </c>
      <c r="CS6" s="36">
        <f t="shared" si="10"/>
        <v>59.17</v>
      </c>
      <c r="CT6" s="36">
        <f t="shared" si="10"/>
        <v>59.34</v>
      </c>
      <c r="CU6" s="36">
        <f t="shared" si="10"/>
        <v>59.11</v>
      </c>
      <c r="CV6" s="35" t="str">
        <f>IF(CV7="","",IF(CV7="-","【-】","【"&amp;SUBSTITUTE(TEXT(CV7,"#,##0.00"),"-","△")&amp;"】"))</f>
        <v>【59.94】</v>
      </c>
      <c r="CW6" s="36">
        <f>IF(CW7="",NA(),CW7)</f>
        <v>93.94</v>
      </c>
      <c r="CX6" s="36">
        <f t="shared" ref="CX6:DF6" si="11">IF(CX7="",NA(),CX7)</f>
        <v>92.5</v>
      </c>
      <c r="CY6" s="36">
        <f t="shared" si="11"/>
        <v>92.42</v>
      </c>
      <c r="CZ6" s="36">
        <f t="shared" si="11"/>
        <v>92.06</v>
      </c>
      <c r="DA6" s="36">
        <f t="shared" si="11"/>
        <v>92.48</v>
      </c>
      <c r="DB6" s="36">
        <f t="shared" si="11"/>
        <v>87.65</v>
      </c>
      <c r="DC6" s="36">
        <f t="shared" si="11"/>
        <v>87.63</v>
      </c>
      <c r="DD6" s="36">
        <f t="shared" si="11"/>
        <v>87.6</v>
      </c>
      <c r="DE6" s="36">
        <f t="shared" si="11"/>
        <v>87.74</v>
      </c>
      <c r="DF6" s="36">
        <f t="shared" si="11"/>
        <v>87.91</v>
      </c>
      <c r="DG6" s="35" t="str">
        <f>IF(DG7="","",IF(DG7="-","【-】","【"&amp;SUBSTITUTE(TEXT(DG7,"#,##0.00"),"-","△")&amp;"】"))</f>
        <v>【90.22】</v>
      </c>
      <c r="DH6" s="36">
        <f>IF(DH7="",NA(),DH7)</f>
        <v>39.4</v>
      </c>
      <c r="DI6" s="36">
        <f t="shared" ref="DI6:DQ6" si="12">IF(DI7="",NA(),DI7)</f>
        <v>40.1</v>
      </c>
      <c r="DJ6" s="36">
        <f t="shared" si="12"/>
        <v>40.6</v>
      </c>
      <c r="DK6" s="36">
        <f t="shared" si="12"/>
        <v>40.28</v>
      </c>
      <c r="DL6" s="36">
        <f t="shared" si="12"/>
        <v>40.380000000000003</v>
      </c>
      <c r="DM6" s="36">
        <f t="shared" si="12"/>
        <v>38.69</v>
      </c>
      <c r="DN6" s="36">
        <f t="shared" si="12"/>
        <v>39.65</v>
      </c>
      <c r="DO6" s="36">
        <f t="shared" si="12"/>
        <v>45.25</v>
      </c>
      <c r="DP6" s="36">
        <f t="shared" si="12"/>
        <v>46.27</v>
      </c>
      <c r="DQ6" s="36">
        <f t="shared" si="12"/>
        <v>46.88</v>
      </c>
      <c r="DR6" s="35" t="str">
        <f>IF(DR7="","",IF(DR7="-","【-】","【"&amp;SUBSTITUTE(TEXT(DR7,"#,##0.00"),"-","△")&amp;"】"))</f>
        <v>【47.91】</v>
      </c>
      <c r="DS6" s="36">
        <f>IF(DS7="",NA(),DS7)</f>
        <v>1.42</v>
      </c>
      <c r="DT6" s="36">
        <f t="shared" ref="DT6:EB6" si="13">IF(DT7="",NA(),DT7)</f>
        <v>1.34</v>
      </c>
      <c r="DU6" s="36">
        <f t="shared" si="13"/>
        <v>1.26</v>
      </c>
      <c r="DV6" s="36">
        <f t="shared" si="13"/>
        <v>18.53</v>
      </c>
      <c r="DW6" s="36">
        <f t="shared" si="13"/>
        <v>17.39</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0.73</v>
      </c>
      <c r="EE6" s="36">
        <f t="shared" ref="EE6:EM6" si="14">IF(EE7="",NA(),EE7)</f>
        <v>1.03</v>
      </c>
      <c r="EF6" s="36">
        <f t="shared" si="14"/>
        <v>0.64</v>
      </c>
      <c r="EG6" s="36">
        <f t="shared" si="14"/>
        <v>1.96</v>
      </c>
      <c r="EH6" s="36">
        <f t="shared" si="14"/>
        <v>2.0299999999999998</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292028</v>
      </c>
      <c r="D7" s="38">
        <v>46</v>
      </c>
      <c r="E7" s="38">
        <v>1</v>
      </c>
      <c r="F7" s="38">
        <v>0</v>
      </c>
      <c r="G7" s="38">
        <v>1</v>
      </c>
      <c r="H7" s="38" t="s">
        <v>105</v>
      </c>
      <c r="I7" s="38" t="s">
        <v>106</v>
      </c>
      <c r="J7" s="38" t="s">
        <v>107</v>
      </c>
      <c r="K7" s="38" t="s">
        <v>108</v>
      </c>
      <c r="L7" s="38" t="s">
        <v>109</v>
      </c>
      <c r="M7" s="38"/>
      <c r="N7" s="39" t="s">
        <v>110</v>
      </c>
      <c r="O7" s="39">
        <v>69.14</v>
      </c>
      <c r="P7" s="39">
        <v>100</v>
      </c>
      <c r="Q7" s="39">
        <v>4363</v>
      </c>
      <c r="R7" s="39">
        <v>66784</v>
      </c>
      <c r="S7" s="39">
        <v>16.48</v>
      </c>
      <c r="T7" s="39">
        <v>4052.43</v>
      </c>
      <c r="U7" s="39">
        <v>66400</v>
      </c>
      <c r="V7" s="39">
        <v>16.489999999999998</v>
      </c>
      <c r="W7" s="39">
        <v>4026.68</v>
      </c>
      <c r="X7" s="39">
        <v>104.19</v>
      </c>
      <c r="Y7" s="39">
        <v>111.52</v>
      </c>
      <c r="Z7" s="39">
        <v>112</v>
      </c>
      <c r="AA7" s="39">
        <v>112.5</v>
      </c>
      <c r="AB7" s="39">
        <v>116.57</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448.44</v>
      </c>
      <c r="AU7" s="39">
        <v>525.54</v>
      </c>
      <c r="AV7" s="39">
        <v>202.67</v>
      </c>
      <c r="AW7" s="39">
        <v>198.88</v>
      </c>
      <c r="AX7" s="39">
        <v>237.61</v>
      </c>
      <c r="AY7" s="39">
        <v>701</v>
      </c>
      <c r="AZ7" s="39">
        <v>739.59</v>
      </c>
      <c r="BA7" s="39">
        <v>335.95</v>
      </c>
      <c r="BB7" s="39">
        <v>346.59</v>
      </c>
      <c r="BC7" s="39">
        <v>357.82</v>
      </c>
      <c r="BD7" s="39">
        <v>262.87</v>
      </c>
      <c r="BE7" s="39">
        <v>134.57</v>
      </c>
      <c r="BF7" s="39">
        <v>133.79</v>
      </c>
      <c r="BG7" s="39">
        <v>130.96</v>
      </c>
      <c r="BH7" s="39">
        <v>127.07</v>
      </c>
      <c r="BI7" s="39">
        <v>131.4</v>
      </c>
      <c r="BJ7" s="39">
        <v>330.99</v>
      </c>
      <c r="BK7" s="39">
        <v>324.08999999999997</v>
      </c>
      <c r="BL7" s="39">
        <v>319.82</v>
      </c>
      <c r="BM7" s="39">
        <v>312.02999999999997</v>
      </c>
      <c r="BN7" s="39">
        <v>307.45999999999998</v>
      </c>
      <c r="BO7" s="39">
        <v>270.87</v>
      </c>
      <c r="BP7" s="39">
        <v>100.07</v>
      </c>
      <c r="BQ7" s="39">
        <v>106.52</v>
      </c>
      <c r="BR7" s="39">
        <v>108.71</v>
      </c>
      <c r="BS7" s="39">
        <v>108.48</v>
      </c>
      <c r="BT7" s="39">
        <v>111.73</v>
      </c>
      <c r="BU7" s="39">
        <v>100.27</v>
      </c>
      <c r="BV7" s="39">
        <v>99.46</v>
      </c>
      <c r="BW7" s="39">
        <v>105.21</v>
      </c>
      <c r="BX7" s="39">
        <v>105.71</v>
      </c>
      <c r="BY7" s="39">
        <v>106.01</v>
      </c>
      <c r="BZ7" s="39">
        <v>105.59</v>
      </c>
      <c r="CA7" s="39">
        <v>256.04000000000002</v>
      </c>
      <c r="CB7" s="39">
        <v>231.33</v>
      </c>
      <c r="CC7" s="39">
        <v>224.22</v>
      </c>
      <c r="CD7" s="39">
        <v>224.5</v>
      </c>
      <c r="CE7" s="39">
        <v>218.54</v>
      </c>
      <c r="CF7" s="39">
        <v>169.62</v>
      </c>
      <c r="CG7" s="39">
        <v>171.78</v>
      </c>
      <c r="CH7" s="39">
        <v>162.59</v>
      </c>
      <c r="CI7" s="39">
        <v>162.15</v>
      </c>
      <c r="CJ7" s="39">
        <v>162.24</v>
      </c>
      <c r="CK7" s="39">
        <v>163.27000000000001</v>
      </c>
      <c r="CL7" s="39">
        <v>52.23</v>
      </c>
      <c r="CM7" s="39">
        <v>52.3</v>
      </c>
      <c r="CN7" s="39">
        <v>51.32</v>
      </c>
      <c r="CO7" s="39">
        <v>50.94</v>
      </c>
      <c r="CP7" s="39">
        <v>50.74</v>
      </c>
      <c r="CQ7" s="39">
        <v>59.88</v>
      </c>
      <c r="CR7" s="39">
        <v>59.68</v>
      </c>
      <c r="CS7" s="39">
        <v>59.17</v>
      </c>
      <c r="CT7" s="39">
        <v>59.34</v>
      </c>
      <c r="CU7" s="39">
        <v>59.11</v>
      </c>
      <c r="CV7" s="39">
        <v>59.94</v>
      </c>
      <c r="CW7" s="39">
        <v>93.94</v>
      </c>
      <c r="CX7" s="39">
        <v>92.5</v>
      </c>
      <c r="CY7" s="39">
        <v>92.42</v>
      </c>
      <c r="CZ7" s="39">
        <v>92.06</v>
      </c>
      <c r="DA7" s="39">
        <v>92.48</v>
      </c>
      <c r="DB7" s="39">
        <v>87.65</v>
      </c>
      <c r="DC7" s="39">
        <v>87.63</v>
      </c>
      <c r="DD7" s="39">
        <v>87.6</v>
      </c>
      <c r="DE7" s="39">
        <v>87.74</v>
      </c>
      <c r="DF7" s="39">
        <v>87.91</v>
      </c>
      <c r="DG7" s="39">
        <v>90.22</v>
      </c>
      <c r="DH7" s="39">
        <v>39.4</v>
      </c>
      <c r="DI7" s="39">
        <v>40.1</v>
      </c>
      <c r="DJ7" s="39">
        <v>40.6</v>
      </c>
      <c r="DK7" s="39">
        <v>40.28</v>
      </c>
      <c r="DL7" s="39">
        <v>40.380000000000003</v>
      </c>
      <c r="DM7" s="39">
        <v>38.69</v>
      </c>
      <c r="DN7" s="39">
        <v>39.65</v>
      </c>
      <c r="DO7" s="39">
        <v>45.25</v>
      </c>
      <c r="DP7" s="39">
        <v>46.27</v>
      </c>
      <c r="DQ7" s="39">
        <v>46.88</v>
      </c>
      <c r="DR7" s="39">
        <v>47.91</v>
      </c>
      <c r="DS7" s="39">
        <v>1.42</v>
      </c>
      <c r="DT7" s="39">
        <v>1.34</v>
      </c>
      <c r="DU7" s="39">
        <v>1.26</v>
      </c>
      <c r="DV7" s="39">
        <v>18.53</v>
      </c>
      <c r="DW7" s="39">
        <v>17.39</v>
      </c>
      <c r="DX7" s="39">
        <v>8.4</v>
      </c>
      <c r="DY7" s="39">
        <v>9.7100000000000009</v>
      </c>
      <c r="DZ7" s="39">
        <v>10.71</v>
      </c>
      <c r="EA7" s="39">
        <v>10.93</v>
      </c>
      <c r="EB7" s="39">
        <v>13.39</v>
      </c>
      <c r="EC7" s="39">
        <v>15</v>
      </c>
      <c r="ED7" s="39">
        <v>0.73</v>
      </c>
      <c r="EE7" s="39">
        <v>1.03</v>
      </c>
      <c r="EF7" s="39">
        <v>0.64</v>
      </c>
      <c r="EG7" s="39">
        <v>1.96</v>
      </c>
      <c r="EH7" s="39">
        <v>2.0299999999999998</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水道局総務課</cp:lastModifiedBy>
  <cp:lastPrinted>2018-02-22T07:15:52Z</cp:lastPrinted>
  <dcterms:created xsi:type="dcterms:W3CDTF">2017-12-25T01:32:54Z</dcterms:created>
  <dcterms:modified xsi:type="dcterms:W3CDTF">2018-03-06T23:36:17Z</dcterms:modified>
  <cp:category/>
</cp:coreProperties>
</file>