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SUIDOU_SOUMU\Desktop\経営分析\"/>
    </mc:Choice>
  </mc:AlternateContent>
  <workbookProtection workbookAlgorithmName="SHA-512" workbookHashValue="wmxivi5Vqf9x7xLR0TACN8eHEFjqONiU5SnL6tFLfYRliDWZ+LhC8GJtshn59NtiGdK2TnQjs3QB5FabTIl7lg==" workbookSaltValue="fQIt2REhQrgdwg2GNuNuvA==" workbookSpinCount="100000" lockStructure="1"/>
  <bookViews>
    <workbookView xWindow="0" yWindow="0" windowWidth="19170" windowHeight="109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<sst xmlns="http://schemas.openxmlformats.org/spreadsheetml/2006/main" count="232" uniqueCount="120">
  <si>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</si>
  <si>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</si>
  <si>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</si>
  <si>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</si>
  <si>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</si>
  <si>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</si>
  <si>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</si>
  <si>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</si>
  <si>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</si>
  <si>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</si>
  <si>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</si>
  <si>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</si>
  <si>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</si>
  <si>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</si>
  <si>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</si>
  <si>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</si>
  <si>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</si>
  <si>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</si>
  <si>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</si>
  <si>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</si>
  <si>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</si>
  <si>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</si>
  <si>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</si>
  <si>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</si>
  <si>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</si>
  <si>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</si>
  <si>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</si>
  <si>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</si>
  <si>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</si>
  <si>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</si>
  <si>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</si>
  <si>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</si>
  <si>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</si>
  <si>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</si>
  <si>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</si>
  <si>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</si>
  <si>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</si>
  <si>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</si>
  <si>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</si>
  <si>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</si>
  <si>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</si>
  <si>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</si>
  <si>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</si>
  <si>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</si>
  <si>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</si>
  <si>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</si>
  <si>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</si>
  <si>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</si>
  <si>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</si>
  <si>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</si>
  <si>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</si>
  <si>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</si>
  <si>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</si>
  <si>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</si>
  <si>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</si>
  <si>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</si>
  <si>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</si>
  <si>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</si>
  <si>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</si>
  <si>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</si>
  <si>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</si>
  <si>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</si>
  <si>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</si>
  <si>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</si>
  <si>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</si>
  <si>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</si>
  <si>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</si>
  <si>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</si>
  <si>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</si>
  <si>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</si>
  <si>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</si>
  <si>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</si>
  <si>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</si>
  <si>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</si>
  <si>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</si>
  <si>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</si>
  <si>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</si>
  <si>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</si>
  <si>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</si>
  <si>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</si>
  <si>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</si>
  <si>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</si>
  <si>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</si>
  <si>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</si>
  <si>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</si>
  <si>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</si>
  <si>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</si>
  <si>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</si>
  <si>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</si>
  <si>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</si>
  <si>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</si>
  <si>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</si>
  <si>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</si>
  <si>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</si>
  <si>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</si>
  <si>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</si>
  <si>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</si>
  <si>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</si>
  <si>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</si>
  <si>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</si>
  <si>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</si>
  <si>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</si>
  <si>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</si>
  <si>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</si>
  <si>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</si>
  <si>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大和高田市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</si>
  <si>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</si>
  <si>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</si>
  <si>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</si>
  <si>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</si>
  <si>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</si>
  <si>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</si>
  <si>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</si>
  <si>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</si>
  <si>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</si>
  <si>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</si>
  <si>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</si>
  <si>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管路経年化率が高い本市の課題として、災害時のライフラインでもある水を今後も安定して供給していくために、適宜更新事業を行い、管路の老朽化対策や耐震化率の向上を図っていく必要がある。
管路更新事業の促進は、管路の経年化に伴う漏水を防ぎ、給水収益の増加につながる一方、設備投資をすることは減価償却費、企業債の借入れによる支払利息の増加にもつながるため、健全的かつ効率的な運営を行っていくためには、アセットマネジメントを活用し計画的に進めていく必要がある。
経営状況は良好であるといえるが、給水収益が減少傾向にある中、営業体制の見直しなど費用削減にも努めなければならない。
健全な財政状況の維持や施設の更新事業を進め、事業の安定した継続のためにも事業の合理化・効率化に積極的に取り組みたい。
</t>
    <rPh sb="0" eb="2">
      <t>カンロ</t>
    </rPh>
    <rPh sb="2" eb="5">
      <t>ケイネンカ</t>
    </rPh>
    <rPh sb="5" eb="6">
      <t>リツ</t>
    </rPh>
    <rPh sb="7" eb="8">
      <t>タカ</t>
    </rPh>
    <rPh sb="51" eb="53">
      <t>テキギ</t>
    </rPh>
    <rPh sb="53" eb="55">
      <t>コウシン</t>
    </rPh>
    <rPh sb="55" eb="57">
      <t>ジギョウ</t>
    </rPh>
    <rPh sb="58" eb="59">
      <t>オコナ</t>
    </rPh>
    <rPh sb="78" eb="79">
      <t>ハカ</t>
    </rPh>
    <rPh sb="83" eb="85">
      <t>ヒツヨウ</t>
    </rPh>
    <rPh sb="128" eb="130">
      <t>イッポウ</t>
    </rPh>
    <rPh sb="157" eb="159">
      <t>シハライ</t>
    </rPh>
    <rPh sb="159" eb="161">
      <t>リソク</t>
    </rPh>
    <rPh sb="225" eb="227">
      <t>ケイエイ</t>
    </rPh>
    <rPh sb="227" eb="229">
      <t>ジョウキョウ</t>
    </rPh>
    <rPh sb="230" eb="232">
      <t>リョウコウ</t>
    </rPh>
    <rPh sb="241" eb="243">
      <t>キュウスイ</t>
    </rPh>
    <rPh sb="243" eb="245">
      <t>シュウエキ</t>
    </rPh>
    <rPh sb="246" eb="248">
      <t>ゲンショウ</t>
    </rPh>
    <rPh sb="248" eb="250">
      <t>ケイコウ</t>
    </rPh>
    <rPh sb="253" eb="254">
      <t>ナカ</t>
    </rPh>
    <rPh sb="319" eb="321">
      <t>ジギョウ</t>
    </rPh>
    <rPh sb="322" eb="325">
      <t>ゴウリカ</t>
    </rPh>
    <rPh sb="326" eb="329">
      <t>コウリツカ</t>
    </rPh>
    <phoneticPr fontId="16"/>
  </si>
  <si>
    <t>①有形固定資産減価償却率については、平均並みであるが、年々上昇傾向にあるため、老朽化した施設の更新等の検討が必要がある。
②管路経年化率については、本市の管路は法定耐用年数（40年）を超えたものが多数あり老朽化が進んでいる。なお平成27年度から、石綿管だけでなく、法定耐用年数を超えたすべての管路が算定対象となったため、数値が高くなっている。
③管路更新率については、老朽管の更新事業に計画的に取り組んでいることから、平均値より高い更新率をマークしているが、すべての管路を更新するには50年以上要するため、高い更新率を維持していくことが必要となる。なお、管路経年化率同様に、平成27年度から算出方法を、石綿管のみの更新延長から、すべての管路の更新延長に改めたため高い数値となっている。</t>
    <rPh sb="1" eb="3">
      <t>ユウケイ</t>
    </rPh>
    <rPh sb="3" eb="5">
      <t>コテイ</t>
    </rPh>
    <rPh sb="5" eb="7">
      <t>シサン</t>
    </rPh>
    <rPh sb="7" eb="9">
      <t>ゲンカ</t>
    </rPh>
    <rPh sb="9" eb="11">
      <t>ショウキャク</t>
    </rPh>
    <rPh sb="11" eb="12">
      <t>リツ</t>
    </rPh>
    <rPh sb="18" eb="20">
      <t>ヘイキン</t>
    </rPh>
    <rPh sb="20" eb="21">
      <t>ナ</t>
    </rPh>
    <rPh sb="27" eb="29">
      <t>ネンネン</t>
    </rPh>
    <rPh sb="29" eb="31">
      <t>ジョウショウ</t>
    </rPh>
    <rPh sb="31" eb="33">
      <t>ケイコウ</t>
    </rPh>
    <rPh sb="39" eb="42">
      <t>ロウキュウカ</t>
    </rPh>
    <rPh sb="44" eb="46">
      <t>シセツ</t>
    </rPh>
    <rPh sb="47" eb="49">
      <t>コウシン</t>
    </rPh>
    <rPh sb="49" eb="50">
      <t>ナド</t>
    </rPh>
    <rPh sb="51" eb="53">
      <t>ケントウ</t>
    </rPh>
    <rPh sb="54" eb="56">
      <t>ヒツヨウ</t>
    </rPh>
    <rPh sb="62" eb="64">
      <t>カンロ</t>
    </rPh>
    <rPh sb="64" eb="67">
      <t>ケイネンカ</t>
    </rPh>
    <rPh sb="67" eb="68">
      <t>リツ</t>
    </rPh>
    <rPh sb="74" eb="75">
      <t>ホン</t>
    </rPh>
    <rPh sb="75" eb="76">
      <t>シ</t>
    </rPh>
    <rPh sb="77" eb="79">
      <t>カンロ</t>
    </rPh>
    <rPh sb="80" eb="82">
      <t>ホウテイ</t>
    </rPh>
    <rPh sb="82" eb="84">
      <t>タイヨウ</t>
    </rPh>
    <rPh sb="84" eb="86">
      <t>ネンスウ</t>
    </rPh>
    <rPh sb="89" eb="90">
      <t>ネン</t>
    </rPh>
    <rPh sb="92" eb="93">
      <t>コ</t>
    </rPh>
    <rPh sb="98" eb="100">
      <t>タスウ</t>
    </rPh>
    <rPh sb="102" eb="105">
      <t>ロウキュウカ</t>
    </rPh>
    <rPh sb="106" eb="107">
      <t>スス</t>
    </rPh>
    <rPh sb="114" eb="116">
      <t>ヘイセイ</t>
    </rPh>
    <rPh sb="118" eb="120">
      <t>ネンド</t>
    </rPh>
    <rPh sb="132" eb="134">
      <t>ホウテイ</t>
    </rPh>
    <rPh sb="134" eb="136">
      <t>タイヨウ</t>
    </rPh>
    <rPh sb="136" eb="138">
      <t>ネンスウ</t>
    </rPh>
    <rPh sb="139" eb="140">
      <t>コ</t>
    </rPh>
    <rPh sb="146" eb="148">
      <t>カンロ</t>
    </rPh>
    <rPh sb="149" eb="151">
      <t>サンテイ</t>
    </rPh>
    <rPh sb="151" eb="153">
      <t>タイショウ</t>
    </rPh>
    <rPh sb="160" eb="162">
      <t>スウチ</t>
    </rPh>
    <rPh sb="163" eb="164">
      <t>タカ</t>
    </rPh>
    <rPh sb="173" eb="175">
      <t>カンロ</t>
    </rPh>
    <rPh sb="175" eb="177">
      <t>コウシン</t>
    </rPh>
    <rPh sb="177" eb="178">
      <t>リツ</t>
    </rPh>
    <rPh sb="184" eb="186">
      <t>ロウキュウ</t>
    </rPh>
    <rPh sb="186" eb="187">
      <t>カン</t>
    </rPh>
    <rPh sb="188" eb="190">
      <t>コウシン</t>
    </rPh>
    <rPh sb="190" eb="192">
      <t>ジギョウ</t>
    </rPh>
    <rPh sb="193" eb="196">
      <t>ケイカクテキ</t>
    </rPh>
    <rPh sb="197" eb="198">
      <t>ト</t>
    </rPh>
    <rPh sb="209" eb="212">
      <t>ヘイキンチ</t>
    </rPh>
    <rPh sb="214" eb="215">
      <t>タカ</t>
    </rPh>
    <rPh sb="216" eb="218">
      <t>コウシン</t>
    </rPh>
    <rPh sb="218" eb="219">
      <t>リツ</t>
    </rPh>
    <rPh sb="233" eb="235">
      <t>カンロ</t>
    </rPh>
    <rPh sb="236" eb="238">
      <t>コウシン</t>
    </rPh>
    <rPh sb="244" eb="247">
      <t>ネンイジョウ</t>
    </rPh>
    <rPh sb="247" eb="248">
      <t>ヨウ</t>
    </rPh>
    <rPh sb="253" eb="254">
      <t>タカ</t>
    </rPh>
    <rPh sb="255" eb="257">
      <t>コウシン</t>
    </rPh>
    <rPh sb="257" eb="258">
      <t>リツ</t>
    </rPh>
    <rPh sb="259" eb="261">
      <t>イジ</t>
    </rPh>
    <rPh sb="268" eb="270">
      <t>ヒツヨウ</t>
    </rPh>
    <rPh sb="277" eb="279">
      <t>カンロ</t>
    </rPh>
    <rPh sb="279" eb="282">
      <t>ケイネンカ</t>
    </rPh>
    <rPh sb="282" eb="283">
      <t>リツ</t>
    </rPh>
    <rPh sb="283" eb="285">
      <t>ドウヨウ</t>
    </rPh>
    <rPh sb="287" eb="289">
      <t>ヘイセイ</t>
    </rPh>
    <rPh sb="291" eb="293">
      <t>ネンド</t>
    </rPh>
    <rPh sb="295" eb="297">
      <t>サンシュツ</t>
    </rPh>
    <rPh sb="297" eb="299">
      <t>ホウホウ</t>
    </rPh>
    <rPh sb="301" eb="303">
      <t>セキメン</t>
    </rPh>
    <rPh sb="303" eb="304">
      <t>カン</t>
    </rPh>
    <rPh sb="307" eb="309">
      <t>コウシン</t>
    </rPh>
    <rPh sb="309" eb="311">
      <t>エンチョウ</t>
    </rPh>
    <rPh sb="318" eb="320">
      <t>カンロ</t>
    </rPh>
    <rPh sb="321" eb="323">
      <t>コウシン</t>
    </rPh>
    <rPh sb="323" eb="325">
      <t>エンチョウ</t>
    </rPh>
    <rPh sb="326" eb="327">
      <t>アラタ</t>
    </rPh>
    <rPh sb="331" eb="332">
      <t>タカ</t>
    </rPh>
    <rPh sb="333" eb="335">
      <t>スウチ</t>
    </rPh>
    <phoneticPr fontId="16"/>
  </si>
  <si>
    <t xml:space="preserve">①経常収支比率については、例年100％以上で推移しており、経営は安定している。
②累積欠損金比率については、欠損金が発生しておらず、0％となっている。
③流動比率については、類似団体と比較して数値的に劣っているものの、200％を超えており短期的な支払い能力は十分にあると考えられる。
④企業債残高対給水収益比率は、平均を大きく下回っており、今後、経営状況により、適切な投資規模となるよう検討が必要である。
⑤料金回収率については、例年100％以上で推移しており、現段階では水道の供給に係る費用を料金収入で確保できている。
⑥給水原価については、類似団体と比較すると高水準となっている。その要因として、本市は県営水道からの受水に100％依存しており、総費用の約6割を占める受水費用の影響を大きく受けるためで、今後、有収率の向上により給水原価の低減を図ることが必要である。
⑦施設利用率については、人口減少に伴う総配水量の減少により、低下傾向にある。今後、広域化や施設の共同利用など検討して、適正規模を目指す必要がある。
⑧有収率については、配水管布設替工事、漏水調査に取り組みにより過去5年間92％以上を維持できているが、更なる収益の向上に努めたい。
</t>
    <rPh sb="1" eb="3">
      <t>ケイジョウ</t>
    </rPh>
    <rPh sb="3" eb="5">
      <t>シュウシ</t>
    </rPh>
    <rPh sb="5" eb="7">
      <t>ヒリツ</t>
    </rPh>
    <rPh sb="13" eb="15">
      <t>レイネン</t>
    </rPh>
    <rPh sb="19" eb="21">
      <t>イジョウ</t>
    </rPh>
    <rPh sb="22" eb="24">
      <t>スイイ</t>
    </rPh>
    <rPh sb="29" eb="31">
      <t>ケイエイ</t>
    </rPh>
    <rPh sb="32" eb="34">
      <t>アンテイ</t>
    </rPh>
    <rPh sb="41" eb="43">
      <t>ルイセキ</t>
    </rPh>
    <rPh sb="43" eb="46">
      <t>ケッソンキン</t>
    </rPh>
    <rPh sb="46" eb="48">
      <t>ヒリツ</t>
    </rPh>
    <rPh sb="54" eb="57">
      <t>ケッソンキン</t>
    </rPh>
    <rPh sb="58" eb="60">
      <t>ハッセイ</t>
    </rPh>
    <rPh sb="77" eb="79">
      <t>リュウドウ</t>
    </rPh>
    <rPh sb="79" eb="81">
      <t>ヒリツ</t>
    </rPh>
    <rPh sb="87" eb="89">
      <t>ルイジ</t>
    </rPh>
    <rPh sb="89" eb="91">
      <t>ダンタイ</t>
    </rPh>
    <rPh sb="92" eb="94">
      <t>ヒカク</t>
    </rPh>
    <rPh sb="96" eb="99">
      <t>スウチテキ</t>
    </rPh>
    <rPh sb="100" eb="101">
      <t>オト</t>
    </rPh>
    <rPh sb="114" eb="115">
      <t>コ</t>
    </rPh>
    <rPh sb="119" eb="122">
      <t>タンキテキ</t>
    </rPh>
    <rPh sb="123" eb="125">
      <t>シハラ</t>
    </rPh>
    <rPh sb="126" eb="128">
      <t>ノウリョク</t>
    </rPh>
    <rPh sb="129" eb="131">
      <t>ジュウブン</t>
    </rPh>
    <rPh sb="135" eb="136">
      <t>カンガ</t>
    </rPh>
    <rPh sb="143" eb="145">
      <t>キギョウ</t>
    </rPh>
    <rPh sb="145" eb="146">
      <t>サイ</t>
    </rPh>
    <rPh sb="146" eb="148">
      <t>ザンダカ</t>
    </rPh>
    <rPh sb="148" eb="149">
      <t>タイ</t>
    </rPh>
    <rPh sb="149" eb="151">
      <t>キュウスイ</t>
    </rPh>
    <rPh sb="151" eb="153">
      <t>シュウエキ</t>
    </rPh>
    <rPh sb="153" eb="155">
      <t>ヒリツ</t>
    </rPh>
    <rPh sb="157" eb="159">
      <t>ヘイキン</t>
    </rPh>
    <rPh sb="160" eb="161">
      <t>オオ</t>
    </rPh>
    <rPh sb="163" eb="165">
      <t>シタマワ</t>
    </rPh>
    <rPh sb="170" eb="172">
      <t>コンゴ</t>
    </rPh>
    <rPh sb="173" eb="175">
      <t>ケイエイ</t>
    </rPh>
    <rPh sb="175" eb="177">
      <t>ジョウキョウ</t>
    </rPh>
    <rPh sb="181" eb="183">
      <t>テキセツ</t>
    </rPh>
    <rPh sb="184" eb="186">
      <t>トウシ</t>
    </rPh>
    <rPh sb="186" eb="188">
      <t>キボ</t>
    </rPh>
    <rPh sb="193" eb="195">
      <t>ケントウ</t>
    </rPh>
    <rPh sb="196" eb="198">
      <t>ヒツヨウ</t>
    </rPh>
    <rPh sb="204" eb="206">
      <t>リョウキン</t>
    </rPh>
    <rPh sb="206" eb="208">
      <t>カイシュウ</t>
    </rPh>
    <rPh sb="208" eb="209">
      <t>リツ</t>
    </rPh>
    <rPh sb="215" eb="217">
      <t>レイネン</t>
    </rPh>
    <rPh sb="221" eb="223">
      <t>イジョウ</t>
    </rPh>
    <rPh sb="224" eb="226">
      <t>スイイ</t>
    </rPh>
    <rPh sb="231" eb="234">
      <t>ゲンダンカイ</t>
    </rPh>
    <rPh sb="236" eb="238">
      <t>スイドウ</t>
    </rPh>
    <rPh sb="239" eb="241">
      <t>キョウキュウ</t>
    </rPh>
    <rPh sb="242" eb="243">
      <t>カカ</t>
    </rPh>
    <rPh sb="244" eb="246">
      <t>ヒヨウ</t>
    </rPh>
    <rPh sb="247" eb="249">
      <t>リョウキン</t>
    </rPh>
    <rPh sb="249" eb="251">
      <t>シュウニュウ</t>
    </rPh>
    <rPh sb="252" eb="254">
      <t>カクホ</t>
    </rPh>
    <rPh sb="262" eb="264">
      <t>キュウスイ</t>
    </rPh>
    <rPh sb="264" eb="266">
      <t>ゲンカ</t>
    </rPh>
    <rPh sb="310" eb="311">
      <t>ジュ</t>
    </rPh>
    <rPh sb="317" eb="319">
      <t>イゾン</t>
    </rPh>
    <rPh sb="324" eb="327">
      <t>ソウヒヨウ</t>
    </rPh>
    <rPh sb="328" eb="329">
      <t>ヤク</t>
    </rPh>
    <rPh sb="330" eb="331">
      <t>ワリ</t>
    </rPh>
    <rPh sb="332" eb="333">
      <t>シ</t>
    </rPh>
    <rPh sb="335" eb="337">
      <t>ジュスイ</t>
    </rPh>
    <rPh sb="337" eb="339">
      <t>ヒヨウ</t>
    </rPh>
    <rPh sb="340" eb="342">
      <t>エイキョウ</t>
    </rPh>
    <rPh sb="343" eb="344">
      <t>オオ</t>
    </rPh>
    <rPh sb="346" eb="347">
      <t>ウ</t>
    </rPh>
    <rPh sb="353" eb="355">
      <t>コンゴ</t>
    </rPh>
    <rPh sb="356" eb="358">
      <t>ユウシュウ</t>
    </rPh>
    <rPh sb="358" eb="359">
      <t>リツ</t>
    </rPh>
    <rPh sb="360" eb="362">
      <t>コウジョウ</t>
    </rPh>
    <rPh sb="365" eb="367">
      <t>キュウスイ</t>
    </rPh>
    <rPh sb="367" eb="369">
      <t>ゲンカ</t>
    </rPh>
    <rPh sb="370" eb="372">
      <t>テイゲン</t>
    </rPh>
    <rPh sb="373" eb="374">
      <t>ハカ</t>
    </rPh>
    <rPh sb="378" eb="380">
      <t>ヒツヨウ</t>
    </rPh>
    <rPh sb="386" eb="388">
      <t>シセツ</t>
    </rPh>
    <rPh sb="388" eb="391">
      <t>リヨウリツ</t>
    </rPh>
    <rPh sb="397" eb="399">
      <t>ジンコウ</t>
    </rPh>
    <rPh sb="399" eb="401">
      <t>ゲンショウ</t>
    </rPh>
    <rPh sb="402" eb="403">
      <t>トモナ</t>
    </rPh>
    <rPh sb="404" eb="405">
      <t>ソウ</t>
    </rPh>
    <rPh sb="405" eb="407">
      <t>ハイスイ</t>
    </rPh>
    <rPh sb="407" eb="408">
      <t>リョウ</t>
    </rPh>
    <rPh sb="409" eb="410">
      <t>ヘ</t>
    </rPh>
    <rPh sb="410" eb="411">
      <t>ショウ</t>
    </rPh>
    <rPh sb="415" eb="417">
      <t>テイカ</t>
    </rPh>
    <rPh sb="417" eb="419">
      <t>ケイコウ</t>
    </rPh>
    <rPh sb="423" eb="425">
      <t>コンゴ</t>
    </rPh>
    <rPh sb="426" eb="429">
      <t>コウイキカ</t>
    </rPh>
    <rPh sb="430" eb="432">
      <t>シセツ</t>
    </rPh>
    <rPh sb="433" eb="435">
      <t>キョウドウ</t>
    </rPh>
    <rPh sb="435" eb="437">
      <t>リヨウ</t>
    </rPh>
    <rPh sb="439" eb="441">
      <t>ケントウ</t>
    </rPh>
    <rPh sb="444" eb="446">
      <t>テキセイ</t>
    </rPh>
    <rPh sb="446" eb="448">
      <t>キボ</t>
    </rPh>
    <rPh sb="449" eb="451">
      <t>メザ</t>
    </rPh>
    <rPh sb="452" eb="454">
      <t>ヒツヨウ</t>
    </rPh>
    <rPh sb="460" eb="462">
      <t>ユウシュウ</t>
    </rPh>
    <rPh sb="462" eb="463">
      <t>リツ</t>
    </rPh>
    <rPh sb="469" eb="472">
      <t>ハイスイカン</t>
    </rPh>
    <rPh sb="472" eb="474">
      <t>フセツ</t>
    </rPh>
    <rPh sb="474" eb="475">
      <t>カ</t>
    </rPh>
    <rPh sb="475" eb="477">
      <t>コウジ</t>
    </rPh>
    <rPh sb="478" eb="480">
      <t>ロウスイ</t>
    </rPh>
    <rPh sb="480" eb="482">
      <t>チョウサ</t>
    </rPh>
    <rPh sb="483" eb="484">
      <t>ト</t>
    </rPh>
    <rPh sb="485" eb="486">
      <t>ク</t>
    </rPh>
    <rPh sb="490" eb="492">
      <t>カコ</t>
    </rPh>
    <rPh sb="493" eb="495">
      <t>ネンカン</t>
    </rPh>
    <rPh sb="498" eb="500">
      <t>イジョウ</t>
    </rPh>
    <rPh sb="501" eb="503">
      <t>イジ</t>
    </rPh>
    <rPh sb="510" eb="511">
      <t>サラ</t>
    </rPh>
    <rPh sb="513" eb="515">
      <t>シュウエキ</t>
    </rPh>
    <rPh sb="516" eb="518">
      <t>コウジョウ</t>
    </rPh>
    <rPh sb="519" eb="520">
      <t>ツト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</si>
</sst>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1.03</c:v>
                </c:pt>
                <c:pt idx="1">
                  <c:v>0.64</c:v>
                </c:pt>
                <c:pt idx="2">
                  <c:v>1.96</c:v>
                </c:pt>
                <c:pt idx="3">
                  <c:v>2.0299999999999998</c:v>
                </c:pt>
                <c:pt idx="4">
                  <c:v>1.73</c:v>
                </c:pt>
              </c:numCache>
            </c:numRef>
          </c:val>
          <c:extLst>
            <c:ext xmlns:c16="http://schemas.microsoft.com/office/drawing/2014/chart" uri="{C3380CC4-5D6E-409C-BE32-E72D297353CC}">
              <c16:uniqueId val="{00000000-8480-4878-90F7-7BB9708D766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8480-4878-90F7-7BB9708D766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52.3</c:v>
                </c:pt>
                <c:pt idx="1">
                  <c:v>51.32</c:v>
                </c:pt>
                <c:pt idx="2">
                  <c:v>50.94</c:v>
                </c:pt>
                <c:pt idx="3">
                  <c:v>50.74</c:v>
                </c:pt>
                <c:pt idx="4">
                  <c:v>50.1</c:v>
                </c:pt>
              </c:numCache>
            </c:numRef>
          </c:val>
          <c:extLst>
            <c:ext xmlns:c16="http://schemas.microsoft.com/office/drawing/2014/chart" uri="{C3380CC4-5D6E-409C-BE32-E72D297353CC}">
              <c16:uniqueId val="{00000000-A5F1-4791-9099-6C1ED30BF8A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A5F1-4791-9099-6C1ED30BF8A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92.5</c:v>
                </c:pt>
                <c:pt idx="1">
                  <c:v>92.42</c:v>
                </c:pt>
                <c:pt idx="2">
                  <c:v>92.06</c:v>
                </c:pt>
                <c:pt idx="3">
                  <c:v>92.48</c:v>
                </c:pt>
                <c:pt idx="4">
                  <c:v>92.71</c:v>
                </c:pt>
              </c:numCache>
            </c:numRef>
          </c:val>
          <c:extLst>
            <c:ext xmlns:c16="http://schemas.microsoft.com/office/drawing/2014/chart" uri="{C3380CC4-5D6E-409C-BE32-E72D297353CC}">
              <c16:uniqueId val="{00000000-BD6A-4FC3-AFFA-9B4E0924FBE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BD6A-4FC3-AFFA-9B4E0924FBE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111.52</c:v>
                </c:pt>
                <c:pt idx="1">
                  <c:v>112</c:v>
                </c:pt>
                <c:pt idx="2">
                  <c:v>112.5</c:v>
                </c:pt>
                <c:pt idx="3">
                  <c:v>116.57</c:v>
                </c:pt>
                <c:pt idx="4">
                  <c:v>115.28</c:v>
                </c:pt>
              </c:numCache>
            </c:numRef>
          </c:val>
          <c:extLst>
            <c:ext xmlns:c16="http://schemas.microsoft.com/office/drawing/2014/chart" uri="{C3380CC4-5D6E-409C-BE32-E72D297353CC}">
              <c16:uniqueId val="{00000000-D5F7-4363-9BAF-D8617BA44DD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D5F7-4363-9BAF-D8617BA44DD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40.1</c:v>
                </c:pt>
                <c:pt idx="1">
                  <c:v>40.6</c:v>
                </c:pt>
                <c:pt idx="2">
                  <c:v>40.28</c:v>
                </c:pt>
                <c:pt idx="3">
                  <c:v>40.380000000000003</c:v>
                </c:pt>
                <c:pt idx="4">
                  <c:v>41.01</c:v>
                </c:pt>
              </c:numCache>
            </c:numRef>
          </c:val>
          <c:extLst>
            <c:ext xmlns:c16="http://schemas.microsoft.com/office/drawing/2014/chart" uri="{C3380CC4-5D6E-409C-BE32-E72D297353CC}">
              <c16:uniqueId val="{00000000-07D2-4A9A-BC6A-6C72BDA7133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07D2-4A9A-BC6A-6C72BDA7133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1.34</c:v>
                </c:pt>
                <c:pt idx="1">
                  <c:v>1.26</c:v>
                </c:pt>
                <c:pt idx="2">
                  <c:v>18.53</c:v>
                </c:pt>
                <c:pt idx="3">
                  <c:v>17.39</c:v>
                </c:pt>
                <c:pt idx="4">
                  <c:v>18.55</c:v>
                </c:pt>
              </c:numCache>
            </c:numRef>
          </c:val>
          <c:extLst>
            <c:ext xmlns:c16="http://schemas.microsoft.com/office/drawing/2014/chart" uri="{C3380CC4-5D6E-409C-BE32-E72D297353CC}">
              <c16:uniqueId val="{00000000-A475-422D-9C69-4AA28F1B474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A475-422D-9C69-4AA28F1B474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65-4D56-954E-1DDC92C2967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6165-4D56-954E-1DDC92C2967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525.54</c:v>
                </c:pt>
                <c:pt idx="1">
                  <c:v>202.67</c:v>
                </c:pt>
                <c:pt idx="2">
                  <c:v>198.88</c:v>
                </c:pt>
                <c:pt idx="3">
                  <c:v>237.61</c:v>
                </c:pt>
                <c:pt idx="4">
                  <c:v>236.98</c:v>
                </c:pt>
              </c:numCache>
            </c:numRef>
          </c:val>
          <c:extLst>
            <c:ext xmlns:c16="http://schemas.microsoft.com/office/drawing/2014/chart" uri="{C3380CC4-5D6E-409C-BE32-E72D297353CC}">
              <c16:uniqueId val="{00000000-1787-497B-B41D-3548D0D3F9B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1787-497B-B41D-3548D0D3F9B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133.79</c:v>
                </c:pt>
                <c:pt idx="1">
                  <c:v>130.96</c:v>
                </c:pt>
                <c:pt idx="2">
                  <c:v>127.07</c:v>
                </c:pt>
                <c:pt idx="3">
                  <c:v>131.4</c:v>
                </c:pt>
                <c:pt idx="4">
                  <c:v>130.58000000000001</c:v>
                </c:pt>
              </c:numCache>
            </c:numRef>
          </c:val>
          <c:extLst>
            <c:ext xmlns:c16="http://schemas.microsoft.com/office/drawing/2014/chart" uri="{C3380CC4-5D6E-409C-BE32-E72D297353CC}">
              <c16:uniqueId val="{00000000-267C-4ADF-860E-C90669F80B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267C-4ADF-860E-C90669F80B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106.52</c:v>
                </c:pt>
                <c:pt idx="1">
                  <c:v>108.71</c:v>
                </c:pt>
                <c:pt idx="2">
                  <c:v>108.48</c:v>
                </c:pt>
                <c:pt idx="3">
                  <c:v>111.73</c:v>
                </c:pt>
                <c:pt idx="4">
                  <c:v>110.53</c:v>
                </c:pt>
              </c:numCache>
            </c:numRef>
          </c:val>
          <c:extLst>
            <c:ext xmlns:c16="http://schemas.microsoft.com/office/drawing/2014/chart" uri="{C3380CC4-5D6E-409C-BE32-E72D297353CC}">
              <c16:uniqueId val="{00000000-AC59-4277-992F-5CB97B3182C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AC59-4277-992F-5CB97B3182C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231.33</c:v>
                </c:pt>
                <c:pt idx="1">
                  <c:v>224.22</c:v>
                </c:pt>
                <c:pt idx="2">
                  <c:v>224.5</c:v>
                </c:pt>
                <c:pt idx="3">
                  <c:v>218.54</c:v>
                </c:pt>
                <c:pt idx="4">
                  <c:v>221.09</c:v>
                </c:pt>
              </c:numCache>
            </c:numRef>
          </c:val>
          <c:extLst>
            <c:ext xmlns:c16="http://schemas.microsoft.com/office/drawing/2014/chart" uri="{C3380CC4-5D6E-409C-BE32-E72D297353CC}">
              <c16:uniqueId val="{00000000-FB5F-4896-8E03-6A7FEBAD3D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FB5F-4896-8E03-6A7FEBAD3D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奈良県　大和高田市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65905</v>
      </c>
      <c r="AM8" s="59"/>
      <c r="AN8" s="59"/>
      <c r="AO8" s="59"/>
      <c r="AP8" s="59"/>
      <c r="AQ8" s="59"/>
      <c r="AR8" s="59"/>
      <c r="AS8" s="59"/>
      <c r="AT8" s="50">
        <f>データ!$S$6</f>
        <v>16.48</v>
      </c>
      <c r="AU8" s="51"/>
      <c r="AV8" s="51"/>
      <c r="AW8" s="51"/>
      <c r="AX8" s="51"/>
      <c r="AY8" s="51"/>
      <c r="AZ8" s="51"/>
      <c r="BA8" s="51"/>
      <c r="BB8" s="52">
        <f>データ!$T$6</f>
        <v>3999.09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70.180000000000007</v>
      </c>
      <c r="J10" s="51"/>
      <c r="K10" s="51"/>
      <c r="L10" s="51"/>
      <c r="M10" s="51"/>
      <c r="N10" s="51"/>
      <c r="O10" s="62"/>
      <c r="P10" s="52">
        <f>データ!$P$6</f>
        <v>100</v>
      </c>
      <c r="Q10" s="52"/>
      <c r="R10" s="52"/>
      <c r="S10" s="52"/>
      <c r="T10" s="52"/>
      <c r="U10" s="52"/>
      <c r="V10" s="52"/>
      <c r="W10" s="59">
        <f>データ!$Q$6</f>
        <v>4363</v>
      </c>
      <c r="X10" s="59"/>
      <c r="Y10" s="59"/>
      <c r="Z10" s="59"/>
      <c r="AA10" s="59"/>
      <c r="AB10" s="59"/>
      <c r="AC10" s="59"/>
      <c r="AD10" s="2"/>
      <c r="AE10" s="2"/>
      <c r="AF10" s="2"/>
      <c r="AG10" s="2"/>
      <c r="AH10" s="4"/>
      <c r="AI10" s="4"/>
      <c r="AJ10" s="4"/>
      <c r="AK10" s="4"/>
      <c r="AL10" s="59">
        <f>データ!$U$6</f>
        <v>65630</v>
      </c>
      <c r="AM10" s="59"/>
      <c r="AN10" s="59"/>
      <c r="AO10" s="59"/>
      <c r="AP10" s="59"/>
      <c r="AQ10" s="59"/>
      <c r="AR10" s="59"/>
      <c r="AS10" s="59"/>
      <c r="AT10" s="50">
        <f>データ!$V$6</f>
        <v>16.489999999999998</v>
      </c>
      <c r="AU10" s="51"/>
      <c r="AV10" s="51"/>
      <c r="AW10" s="51"/>
      <c r="AX10" s="51"/>
      <c r="AY10" s="51"/>
      <c r="AZ10" s="51"/>
      <c r="BA10" s="51"/>
      <c r="BB10" s="52">
        <f>データ!$W$6</f>
        <v>3979.99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cwFjaxglIQq6zKN7vwwAtQ1nV0pK0RiDOIGD6NSx/rwKJpU4wsSEoUMgiHU9b6ycjXuYB3jrEsSXuxb2gSQBZg==" saltValue="ULBPabXFRjBh7Ebj40aun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124"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292028</v>
      </c>
      <c r="D6" s="33">
        <f t="shared" si="3"/>
        <v>46</v>
      </c>
      <c r="E6" s="33">
        <f t="shared" si="3"/>
        <v>1</v>
      </c>
      <c r="F6" s="33">
        <f t="shared" si="3"/>
        <v>0</v>
      </c>
      <c r="G6" s="33">
        <f t="shared" si="3"/>
        <v>1</v>
      </c>
      <c r="H6" s="33" t="str">
        <f t="shared" si="3"/>
        <v>奈良県　大和高田市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70.180000000000007</v>
      </c>
      <c r="P6" s="34">
        <f t="shared" si="3"/>
        <v>100</v>
      </c>
      <c r="Q6" s="34">
        <f t="shared" si="3"/>
        <v>4363</v>
      </c>
      <c r="R6" s="34">
        <f t="shared" si="3"/>
        <v>65905</v>
      </c>
      <c r="S6" s="34">
        <f t="shared" si="3"/>
        <v>16.48</v>
      </c>
      <c r="T6" s="34">
        <f t="shared" si="3"/>
        <v>3999.09</v>
      </c>
      <c r="U6" s="34">
        <f t="shared" si="3"/>
        <v>65630</v>
      </c>
      <c r="V6" s="34">
        <f t="shared" si="3"/>
        <v>16.489999999999998</v>
      </c>
      <c r="W6" s="34">
        <f t="shared" si="3"/>
        <v>3979.99</v>
      </c>
      <c r="X6" s="35">
        <f>IF(X7="",NA(),X7)</f>
        <v>111.52</v>
      </c>
      <c r="Y6" s="35">
        <f t="shared" ref="Y6:AG6" si="4">IF(Y7="",NA(),Y7)</f>
        <v>112</v>
      </c>
      <c r="Z6" s="35">
        <f t="shared" si="4"/>
        <v>112.5</v>
      </c>
      <c r="AA6" s="35">
        <f t="shared" si="4"/>
        <v>116.57</v>
      </c>
      <c r="AB6" s="35">
        <f t="shared" si="4"/>
        <v>115.28</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525.54</v>
      </c>
      <c r="AU6" s="35">
        <f t="shared" ref="AU6:BC6" si="6">IF(AU7="",NA(),AU7)</f>
        <v>202.67</v>
      </c>
      <c r="AV6" s="35">
        <f t="shared" si="6"/>
        <v>198.88</v>
      </c>
      <c r="AW6" s="35">
        <f t="shared" si="6"/>
        <v>237.61</v>
      </c>
      <c r="AX6" s="35">
        <f t="shared" si="6"/>
        <v>236.98</v>
      </c>
      <c r="AY6" s="35">
        <f t="shared" si="6"/>
        <v>739.59</v>
      </c>
      <c r="AZ6" s="35">
        <f t="shared" si="6"/>
        <v>335.95</v>
      </c>
      <c r="BA6" s="35">
        <f t="shared" si="6"/>
        <v>346.59</v>
      </c>
      <c r="BB6" s="35">
        <f t="shared" si="6"/>
        <v>357.82</v>
      </c>
      <c r="BC6" s="35">
        <f t="shared" si="6"/>
        <v>355.5</v>
      </c>
      <c r="BD6" s="34" t="str">
        <f>IF(BD7="","",IF(BD7="-","【-】","【"&amp;SUBSTITUTE(TEXT(BD7,"#,##0.00"),"-","△")&amp;"】"))</f>
        <v>【264.34】</v>
      </c>
      <c r="BE6" s="35">
        <f>IF(BE7="",NA(),BE7)</f>
        <v>133.79</v>
      </c>
      <c r="BF6" s="35">
        <f t="shared" ref="BF6:BN6" si="7">IF(BF7="",NA(),BF7)</f>
        <v>130.96</v>
      </c>
      <c r="BG6" s="35">
        <f t="shared" si="7"/>
        <v>127.07</v>
      </c>
      <c r="BH6" s="35">
        <f t="shared" si="7"/>
        <v>131.4</v>
      </c>
      <c r="BI6" s="35">
        <f t="shared" si="7"/>
        <v>130.58000000000001</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106.52</v>
      </c>
      <c r="BQ6" s="35">
        <f t="shared" ref="BQ6:BY6" si="8">IF(BQ7="",NA(),BQ7)</f>
        <v>108.71</v>
      </c>
      <c r="BR6" s="35">
        <f t="shared" si="8"/>
        <v>108.48</v>
      </c>
      <c r="BS6" s="35">
        <f t="shared" si="8"/>
        <v>111.73</v>
      </c>
      <c r="BT6" s="35">
        <f t="shared" si="8"/>
        <v>110.53</v>
      </c>
      <c r="BU6" s="35">
        <f t="shared" si="8"/>
        <v>99.46</v>
      </c>
      <c r="BV6" s="35">
        <f t="shared" si="8"/>
        <v>105.21</v>
      </c>
      <c r="BW6" s="35">
        <f t="shared" si="8"/>
        <v>105.71</v>
      </c>
      <c r="BX6" s="35">
        <f t="shared" si="8"/>
        <v>106.01</v>
      </c>
      <c r="BY6" s="35">
        <f t="shared" si="8"/>
        <v>104.57</v>
      </c>
      <c r="BZ6" s="34" t="str">
        <f>IF(BZ7="","",IF(BZ7="-","【-】","【"&amp;SUBSTITUTE(TEXT(BZ7,"#,##0.00"),"-","△")&amp;"】"))</f>
        <v>【104.36】</v>
      </c>
      <c r="CA6" s="35">
        <f>IF(CA7="",NA(),CA7)</f>
        <v>231.33</v>
      </c>
      <c r="CB6" s="35">
        <f t="shared" ref="CB6:CJ6" si="9">IF(CB7="",NA(),CB7)</f>
        <v>224.22</v>
      </c>
      <c r="CC6" s="35">
        <f t="shared" si="9"/>
        <v>224.5</v>
      </c>
      <c r="CD6" s="35">
        <f t="shared" si="9"/>
        <v>218.54</v>
      </c>
      <c r="CE6" s="35">
        <f t="shared" si="9"/>
        <v>221.09</v>
      </c>
      <c r="CF6" s="35">
        <f t="shared" si="9"/>
        <v>171.78</v>
      </c>
      <c r="CG6" s="35">
        <f t="shared" si="9"/>
        <v>162.59</v>
      </c>
      <c r="CH6" s="35">
        <f t="shared" si="9"/>
        <v>162.15</v>
      </c>
      <c r="CI6" s="35">
        <f t="shared" si="9"/>
        <v>162.24</v>
      </c>
      <c r="CJ6" s="35">
        <f t="shared" si="9"/>
        <v>165.47</v>
      </c>
      <c r="CK6" s="34" t="str">
        <f>IF(CK7="","",IF(CK7="-","【-】","【"&amp;SUBSTITUTE(TEXT(CK7,"#,##0.00"),"-","△")&amp;"】"))</f>
        <v>【165.71】</v>
      </c>
      <c r="CL6" s="35">
        <f>IF(CL7="",NA(),CL7)</f>
        <v>52.3</v>
      </c>
      <c r="CM6" s="35">
        <f t="shared" ref="CM6:CU6" si="10">IF(CM7="",NA(),CM7)</f>
        <v>51.32</v>
      </c>
      <c r="CN6" s="35">
        <f t="shared" si="10"/>
        <v>50.94</v>
      </c>
      <c r="CO6" s="35">
        <f t="shared" si="10"/>
        <v>50.74</v>
      </c>
      <c r="CP6" s="35">
        <f t="shared" si="10"/>
        <v>50.1</v>
      </c>
      <c r="CQ6" s="35">
        <f t="shared" si="10"/>
        <v>59.68</v>
      </c>
      <c r="CR6" s="35">
        <f t="shared" si="10"/>
        <v>59.17</v>
      </c>
      <c r="CS6" s="35">
        <f t="shared" si="10"/>
        <v>59.34</v>
      </c>
      <c r="CT6" s="35">
        <f t="shared" si="10"/>
        <v>59.11</v>
      </c>
      <c r="CU6" s="35">
        <f t="shared" si="10"/>
        <v>59.74</v>
      </c>
      <c r="CV6" s="34" t="str">
        <f>IF(CV7="","",IF(CV7="-","【-】","【"&amp;SUBSTITUTE(TEXT(CV7,"#,##0.00"),"-","△")&amp;"】"))</f>
        <v>【60.41】</v>
      </c>
      <c r="CW6" s="35">
        <f>IF(CW7="",NA(),CW7)</f>
        <v>92.5</v>
      </c>
      <c r="CX6" s="35">
        <f t="shared" ref="CX6:DF6" si="11">IF(CX7="",NA(),CX7)</f>
        <v>92.42</v>
      </c>
      <c r="CY6" s="35">
        <f t="shared" si="11"/>
        <v>92.06</v>
      </c>
      <c r="CZ6" s="35">
        <f t="shared" si="11"/>
        <v>92.48</v>
      </c>
      <c r="DA6" s="35">
        <f t="shared" si="11"/>
        <v>92.71</v>
      </c>
      <c r="DB6" s="35">
        <f t="shared" si="11"/>
        <v>87.63</v>
      </c>
      <c r="DC6" s="35">
        <f t="shared" si="11"/>
        <v>87.6</v>
      </c>
      <c r="DD6" s="35">
        <f t="shared" si="11"/>
        <v>87.74</v>
      </c>
      <c r="DE6" s="35">
        <f t="shared" si="11"/>
        <v>87.91</v>
      </c>
      <c r="DF6" s="35">
        <f t="shared" si="11"/>
        <v>87.28</v>
      </c>
      <c r="DG6" s="34" t="str">
        <f>IF(DG7="","",IF(DG7="-","【-】","【"&amp;SUBSTITUTE(TEXT(DG7,"#,##0.00"),"-","△")&amp;"】"))</f>
        <v>【89.93】</v>
      </c>
      <c r="DH6" s="35">
        <f>IF(DH7="",NA(),DH7)</f>
        <v>40.1</v>
      </c>
      <c r="DI6" s="35">
        <f t="shared" ref="DI6:DQ6" si="12">IF(DI7="",NA(),DI7)</f>
        <v>40.6</v>
      </c>
      <c r="DJ6" s="35">
        <f t="shared" si="12"/>
        <v>40.28</v>
      </c>
      <c r="DK6" s="35">
        <f t="shared" si="12"/>
        <v>40.380000000000003</v>
      </c>
      <c r="DL6" s="35">
        <f t="shared" si="12"/>
        <v>41.01</v>
      </c>
      <c r="DM6" s="35">
        <f t="shared" si="12"/>
        <v>39.65</v>
      </c>
      <c r="DN6" s="35">
        <f t="shared" si="12"/>
        <v>45.25</v>
      </c>
      <c r="DO6" s="35">
        <f t="shared" si="12"/>
        <v>46.27</v>
      </c>
      <c r="DP6" s="35">
        <f t="shared" si="12"/>
        <v>46.88</v>
      </c>
      <c r="DQ6" s="35">
        <f t="shared" si="12"/>
        <v>46.94</v>
      </c>
      <c r="DR6" s="34" t="str">
        <f>IF(DR7="","",IF(DR7="-","【-】","【"&amp;SUBSTITUTE(TEXT(DR7,"#,##0.00"),"-","△")&amp;"】"))</f>
        <v>【48.12】</v>
      </c>
      <c r="DS6" s="35">
        <f>IF(DS7="",NA(),DS7)</f>
        <v>1.34</v>
      </c>
      <c r="DT6" s="35">
        <f t="shared" ref="DT6:EB6" si="13">IF(DT7="",NA(),DT7)</f>
        <v>1.26</v>
      </c>
      <c r="DU6" s="35">
        <f t="shared" si="13"/>
        <v>18.53</v>
      </c>
      <c r="DV6" s="35">
        <f t="shared" si="13"/>
        <v>17.39</v>
      </c>
      <c r="DW6" s="35">
        <f t="shared" si="13"/>
        <v>18.55</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1.03</v>
      </c>
      <c r="EE6" s="35">
        <f t="shared" ref="EE6:EM6" si="14">IF(EE7="",NA(),EE7)</f>
        <v>0.64</v>
      </c>
      <c r="EF6" s="35">
        <f t="shared" si="14"/>
        <v>1.96</v>
      </c>
      <c r="EG6" s="35">
        <f t="shared" si="14"/>
        <v>2.0299999999999998</v>
      </c>
      <c r="EH6" s="35">
        <f t="shared" si="14"/>
        <v>1.73</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292028</v>
      </c>
      <c r="D7" s="37">
        <v>46</v>
      </c>
      <c r="E7" s="37">
        <v>1</v>
      </c>
      <c r="F7" s="37">
        <v>0</v>
      </c>
      <c r="G7" s="37">
        <v>1</v>
      </c>
      <c r="H7" s="37" t="s">
        <v>105</v>
      </c>
      <c r="I7" s="37" t="s">
        <v>106</v>
      </c>
      <c r="J7" s="37" t="s">
        <v>107</v>
      </c>
      <c r="K7" s="37" t="s">
        <v>108</v>
      </c>
      <c r="L7" s="37" t="s">
        <v>109</v>
      </c>
      <c r="M7" s="37" t="s">
        <v>110</v>
      </c>
      <c r="N7" s="38" t="s">
        <v>111</v>
      </c>
      <c r="O7" s="38">
        <v>70.180000000000007</v>
      </c>
      <c r="P7" s="38">
        <v>100</v>
      </c>
      <c r="Q7" s="38">
        <v>4363</v>
      </c>
      <c r="R7" s="38">
        <v>65905</v>
      </c>
      <c r="S7" s="38">
        <v>16.48</v>
      </c>
      <c r="T7" s="38">
        <v>3999.09</v>
      </c>
      <c r="U7" s="38">
        <v>65630</v>
      </c>
      <c r="V7" s="38">
        <v>16.489999999999998</v>
      </c>
      <c r="W7" s="38">
        <v>3979.99</v>
      </c>
      <c r="X7" s="38">
        <v>111.52</v>
      </c>
      <c r="Y7" s="38">
        <v>112</v>
      </c>
      <c r="Z7" s="38">
        <v>112.5</v>
      </c>
      <c r="AA7" s="38">
        <v>116.57</v>
      </c>
      <c r="AB7" s="38">
        <v>115.28</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525.54</v>
      </c>
      <c r="AU7" s="38">
        <v>202.67</v>
      </c>
      <c r="AV7" s="38">
        <v>198.88</v>
      </c>
      <c r="AW7" s="38">
        <v>237.61</v>
      </c>
      <c r="AX7" s="38">
        <v>236.98</v>
      </c>
      <c r="AY7" s="38">
        <v>739.59</v>
      </c>
      <c r="AZ7" s="38">
        <v>335.95</v>
      </c>
      <c r="BA7" s="38">
        <v>346.59</v>
      </c>
      <c r="BB7" s="38">
        <v>357.82</v>
      </c>
      <c r="BC7" s="38">
        <v>355.5</v>
      </c>
      <c r="BD7" s="38">
        <v>264.33999999999997</v>
      </c>
      <c r="BE7" s="38">
        <v>133.79</v>
      </c>
      <c r="BF7" s="38">
        <v>130.96</v>
      </c>
      <c r="BG7" s="38">
        <v>127.07</v>
      </c>
      <c r="BH7" s="38">
        <v>131.4</v>
      </c>
      <c r="BI7" s="38">
        <v>130.58000000000001</v>
      </c>
      <c r="BJ7" s="38">
        <v>324.08999999999997</v>
      </c>
      <c r="BK7" s="38">
        <v>319.82</v>
      </c>
      <c r="BL7" s="38">
        <v>312.02999999999997</v>
      </c>
      <c r="BM7" s="38">
        <v>307.45999999999998</v>
      </c>
      <c r="BN7" s="38">
        <v>312.58</v>
      </c>
      <c r="BO7" s="38">
        <v>274.27</v>
      </c>
      <c r="BP7" s="38">
        <v>106.52</v>
      </c>
      <c r="BQ7" s="38">
        <v>108.71</v>
      </c>
      <c r="BR7" s="38">
        <v>108.48</v>
      </c>
      <c r="BS7" s="38">
        <v>111.73</v>
      </c>
      <c r="BT7" s="38">
        <v>110.53</v>
      </c>
      <c r="BU7" s="38">
        <v>99.46</v>
      </c>
      <c r="BV7" s="38">
        <v>105.21</v>
      </c>
      <c r="BW7" s="38">
        <v>105.71</v>
      </c>
      <c r="BX7" s="38">
        <v>106.01</v>
      </c>
      <c r="BY7" s="38">
        <v>104.57</v>
      </c>
      <c r="BZ7" s="38">
        <v>104.36</v>
      </c>
      <c r="CA7" s="38">
        <v>231.33</v>
      </c>
      <c r="CB7" s="38">
        <v>224.22</v>
      </c>
      <c r="CC7" s="38">
        <v>224.5</v>
      </c>
      <c r="CD7" s="38">
        <v>218.54</v>
      </c>
      <c r="CE7" s="38">
        <v>221.09</v>
      </c>
      <c r="CF7" s="38">
        <v>171.78</v>
      </c>
      <c r="CG7" s="38">
        <v>162.59</v>
      </c>
      <c r="CH7" s="38">
        <v>162.15</v>
      </c>
      <c r="CI7" s="38">
        <v>162.24</v>
      </c>
      <c r="CJ7" s="38">
        <v>165.47</v>
      </c>
      <c r="CK7" s="38">
        <v>165.71</v>
      </c>
      <c r="CL7" s="38">
        <v>52.3</v>
      </c>
      <c r="CM7" s="38">
        <v>51.32</v>
      </c>
      <c r="CN7" s="38">
        <v>50.94</v>
      </c>
      <c r="CO7" s="38">
        <v>50.74</v>
      </c>
      <c r="CP7" s="38">
        <v>50.1</v>
      </c>
      <c r="CQ7" s="38">
        <v>59.68</v>
      </c>
      <c r="CR7" s="38">
        <v>59.17</v>
      </c>
      <c r="CS7" s="38">
        <v>59.34</v>
      </c>
      <c r="CT7" s="38">
        <v>59.11</v>
      </c>
      <c r="CU7" s="38">
        <v>59.74</v>
      </c>
      <c r="CV7" s="38">
        <v>60.41</v>
      </c>
      <c r="CW7" s="38">
        <v>92.5</v>
      </c>
      <c r="CX7" s="38">
        <v>92.42</v>
      </c>
      <c r="CY7" s="38">
        <v>92.06</v>
      </c>
      <c r="CZ7" s="38">
        <v>92.48</v>
      </c>
      <c r="DA7" s="38">
        <v>92.71</v>
      </c>
      <c r="DB7" s="38">
        <v>87.63</v>
      </c>
      <c r="DC7" s="38">
        <v>87.6</v>
      </c>
      <c r="DD7" s="38">
        <v>87.74</v>
      </c>
      <c r="DE7" s="38">
        <v>87.91</v>
      </c>
      <c r="DF7" s="38">
        <v>87.28</v>
      </c>
      <c r="DG7" s="38">
        <v>89.93</v>
      </c>
      <c r="DH7" s="38">
        <v>40.1</v>
      </c>
      <c r="DI7" s="38">
        <v>40.6</v>
      </c>
      <c r="DJ7" s="38">
        <v>40.28</v>
      </c>
      <c r="DK7" s="38">
        <v>40.380000000000003</v>
      </c>
      <c r="DL7" s="38">
        <v>41.01</v>
      </c>
      <c r="DM7" s="38">
        <v>39.65</v>
      </c>
      <c r="DN7" s="38">
        <v>45.25</v>
      </c>
      <c r="DO7" s="38">
        <v>46.27</v>
      </c>
      <c r="DP7" s="38">
        <v>46.88</v>
      </c>
      <c r="DQ7" s="38">
        <v>46.94</v>
      </c>
      <c r="DR7" s="38">
        <v>48.12</v>
      </c>
      <c r="DS7" s="38">
        <v>1.34</v>
      </c>
      <c r="DT7" s="38">
        <v>1.26</v>
      </c>
      <c r="DU7" s="38">
        <v>18.53</v>
      </c>
      <c r="DV7" s="38">
        <v>17.39</v>
      </c>
      <c r="DW7" s="38">
        <v>18.55</v>
      </c>
      <c r="DX7" s="38">
        <v>9.7100000000000009</v>
      </c>
      <c r="DY7" s="38">
        <v>10.71</v>
      </c>
      <c r="DZ7" s="38">
        <v>10.93</v>
      </c>
      <c r="EA7" s="38">
        <v>13.39</v>
      </c>
      <c r="EB7" s="38">
        <v>14.48</v>
      </c>
      <c r="EC7" s="38">
        <v>15.89</v>
      </c>
      <c r="ED7" s="38">
        <v>1.03</v>
      </c>
      <c r="EE7" s="38">
        <v>0.64</v>
      </c>
      <c r="EF7" s="38">
        <v>1.96</v>
      </c>
      <c r="EG7" s="38">
        <v>2.0299999999999998</v>
      </c>
      <c r="EH7" s="38">
        <v>1.73</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2019-01-18T06:20:33Z</cp:lastPrinted>
  <dcterms:created xsi:type="dcterms:W3CDTF">2018-12-03T08:35:01Z</dcterms:created>
  <dcterms:modified xsi:type="dcterms:W3CDTF">2019-01-21T23:51:50Z</dcterms:modified>
  <cp:category/>
</cp:coreProperties>
</file>